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thomps\Desktop\harvey\"/>
    </mc:Choice>
  </mc:AlternateContent>
  <bookViews>
    <workbookView xWindow="0" yWindow="120" windowWidth="28755" windowHeight="13095" tabRatio="728"/>
  </bookViews>
  <sheets>
    <sheet name="SWLandCoverbyPWS&amp;Subbasin_final" sheetId="10" r:id="rId1"/>
    <sheet name="Notes" sheetId="12" r:id="rId2"/>
  </sheets>
  <definedNames>
    <definedName name="_xlnm._FilterDatabase" localSheetId="0" hidden="1">'SWLandCoverbyPWS&amp;Subbasin_final'!$A$2:$AM$174</definedName>
    <definedName name="_xlnm.Print_Area" localSheetId="1">Notes!$A$1:$A$23</definedName>
    <definedName name="_xlnm.Print_Titles" localSheetId="0">'SWLandCoverbyPWS&amp;Subbasin_final'!$1:$2</definedName>
  </definedNames>
  <calcPr calcId="152511"/>
</workbook>
</file>

<file path=xl/calcChain.xml><?xml version="1.0" encoding="utf-8"?>
<calcChain xmlns="http://schemas.openxmlformats.org/spreadsheetml/2006/main">
  <c r="G103" i="10" l="1"/>
  <c r="AM175" i="10"/>
  <c r="AL175" i="10"/>
  <c r="AK175" i="10"/>
  <c r="AJ175" i="10"/>
  <c r="AI175" i="10"/>
  <c r="AH175" i="10"/>
  <c r="AG175" i="10"/>
  <c r="AF175" i="10"/>
  <c r="AE175" i="10"/>
  <c r="AD175" i="10"/>
  <c r="AC175" i="10"/>
  <c r="AB175" i="10"/>
  <c r="O175" i="10" l="1"/>
  <c r="W175" i="10" s="1"/>
  <c r="N175" i="10"/>
  <c r="L175" i="10"/>
  <c r="H175" i="10"/>
  <c r="G175" i="10"/>
  <c r="T175" i="10" l="1"/>
  <c r="S175" i="10" s="1"/>
  <c r="R175" i="10"/>
  <c r="AA175" i="10"/>
  <c r="Q175" i="10"/>
  <c r="Z175" i="10"/>
  <c r="P175" i="10"/>
  <c r="Y175" i="10"/>
  <c r="V175" i="10"/>
  <c r="U175" i="10"/>
  <c r="X175" i="10"/>
</calcChain>
</file>

<file path=xl/sharedStrings.xml><?xml version="1.0" encoding="utf-8"?>
<sst xmlns="http://schemas.openxmlformats.org/spreadsheetml/2006/main" count="1778" uniqueCount="885">
  <si>
    <t>Southern Oregon Coastal</t>
  </si>
  <si>
    <t>171002030401</t>
  </si>
  <si>
    <t>Northern Oregon Coastal</t>
  </si>
  <si>
    <t>Wilson-Trask-Nestucca</t>
  </si>
  <si>
    <t>Trask River</t>
  </si>
  <si>
    <t>Middle Fork of North Fork of Trask River</t>
  </si>
  <si>
    <t xml:space="preserve">C   </t>
  </si>
  <si>
    <t>Benton</t>
  </si>
  <si>
    <t>170900030609</t>
  </si>
  <si>
    <t>Willamette</t>
  </si>
  <si>
    <t>Upper Willamette</t>
  </si>
  <si>
    <t>Muddy Creek-Willamette River</t>
  </si>
  <si>
    <t>Fraizer Creek-Willamette River</t>
  </si>
  <si>
    <t>Linn</t>
  </si>
  <si>
    <t>170900030403</t>
  </si>
  <si>
    <t>Lower Calapooia River</t>
  </si>
  <si>
    <t>Calapooia River</t>
  </si>
  <si>
    <t>170900050604</t>
  </si>
  <si>
    <t>North Santiam</t>
  </si>
  <si>
    <t>Lower North Santiam River</t>
  </si>
  <si>
    <t>Morgan Creek-North Santiam River</t>
  </si>
  <si>
    <t>Yamhill</t>
  </si>
  <si>
    <t>170900080406</t>
  </si>
  <si>
    <t>Deep Creek-South Yamhill River</t>
  </si>
  <si>
    <t>Blue Heron Reservoir-South Yamhill River</t>
  </si>
  <si>
    <t>Jackson</t>
  </si>
  <si>
    <t>171003080106</t>
  </si>
  <si>
    <t>Middle Rogue</t>
  </si>
  <si>
    <t>Bear Creek</t>
  </si>
  <si>
    <t>Ashland Creek</t>
  </si>
  <si>
    <t>Clatsop</t>
  </si>
  <si>
    <t>170800060103</t>
  </si>
  <si>
    <t>Lower Columbia</t>
  </si>
  <si>
    <t>Big Creek-Frontal Columbia River</t>
  </si>
  <si>
    <t>Bear Creek-Frontal Columbia River</t>
  </si>
  <si>
    <t>170800060203</t>
  </si>
  <si>
    <t>Youngs River-Frontal Columbia River</t>
  </si>
  <si>
    <t>Upper Youngs River</t>
  </si>
  <si>
    <t>Baker</t>
  </si>
  <si>
    <t>Middle Snake-Powder</t>
  </si>
  <si>
    <t>Powder</t>
  </si>
  <si>
    <t>Rock Creek-Powder River</t>
  </si>
  <si>
    <t>Elk Creek</t>
  </si>
  <si>
    <t>Coos</t>
  </si>
  <si>
    <t>171003050506</t>
  </si>
  <si>
    <t>Coquille</t>
  </si>
  <si>
    <t>Coquille River</t>
  </si>
  <si>
    <t>Coquille River Estuary</t>
  </si>
  <si>
    <t>Washington</t>
  </si>
  <si>
    <t>170900100302</t>
  </si>
  <si>
    <t>Tualatin</t>
  </si>
  <si>
    <t>Dairy Creek</t>
  </si>
  <si>
    <t>Middle West Fork Dairy Creek</t>
  </si>
  <si>
    <t>Deschutes</t>
  </si>
  <si>
    <t>170703010501</t>
  </si>
  <si>
    <t>Upper Deschutes</t>
  </si>
  <si>
    <t>Tumalo Creek</t>
  </si>
  <si>
    <t>Upper Tumalo Creek</t>
  </si>
  <si>
    <t>Columbia</t>
  </si>
  <si>
    <t>171002020204</t>
  </si>
  <si>
    <t>Nehalem</t>
  </si>
  <si>
    <t>Upper Nehalem River</t>
  </si>
  <si>
    <t>Fishhawk Creek</t>
  </si>
  <si>
    <t>170900030305</t>
  </si>
  <si>
    <t>Upper Calapooia River</t>
  </si>
  <si>
    <t>Sodom Ditch-Calapooia River</t>
  </si>
  <si>
    <t>Clackamas</t>
  </si>
  <si>
    <t>170900090607</t>
  </si>
  <si>
    <t>Molalla-Pudding</t>
  </si>
  <si>
    <t>Lower Molalla River</t>
  </si>
  <si>
    <t>171002010104</t>
  </si>
  <si>
    <t>Necanicum</t>
  </si>
  <si>
    <t>Necanicum River-Frontal Pacific Ocean</t>
  </si>
  <si>
    <t>Ecola Creek</t>
  </si>
  <si>
    <t>Douglas</t>
  </si>
  <si>
    <t>171003020507</t>
  </si>
  <si>
    <t>South Umpqua</t>
  </si>
  <si>
    <t>Days Creek-South Umpqua River</t>
  </si>
  <si>
    <t>Canyon Creek</t>
  </si>
  <si>
    <t>170900080607</t>
  </si>
  <si>
    <t>North Yamhill River</t>
  </si>
  <si>
    <t>Panther Creek</t>
  </si>
  <si>
    <t>170900110607</t>
  </si>
  <si>
    <t>Lower Clackamas River</t>
  </si>
  <si>
    <t>Rock Creek-Clackamas River</t>
  </si>
  <si>
    <t>170800030305</t>
  </si>
  <si>
    <t>Lower Columbia-Clatskanie</t>
  </si>
  <si>
    <t>Clatskanie River</t>
  </si>
  <si>
    <t>Lower Clatskanie River</t>
  </si>
  <si>
    <t>Tillamook</t>
  </si>
  <si>
    <t>171002030207</t>
  </si>
  <si>
    <t>Nestucca River-Frontal Pacific Ocean</t>
  </si>
  <si>
    <t>Beaver Creek</t>
  </si>
  <si>
    <t>170900090602</t>
  </si>
  <si>
    <t>Headwaters Milk Creek</t>
  </si>
  <si>
    <t>171003040306</t>
  </si>
  <si>
    <t>Coos Bay-Frontal Pacific Ocean</t>
  </si>
  <si>
    <t>Coos Bay</t>
  </si>
  <si>
    <t>171003050502</t>
  </si>
  <si>
    <t>Cunningham Creek-Coquille River</t>
  </si>
  <si>
    <t>171003050503</t>
  </si>
  <si>
    <t>Beaver Slough-Coquille River</t>
  </si>
  <si>
    <t>170900030204</t>
  </si>
  <si>
    <t>Marys River</t>
  </si>
  <si>
    <t>Greasy Creek</t>
  </si>
  <si>
    <t>170900030605</t>
  </si>
  <si>
    <t>Booneville Channel-Willamette River</t>
  </si>
  <si>
    <t>Lane</t>
  </si>
  <si>
    <t>170900020205</t>
  </si>
  <si>
    <t>Coast Fork Willamette</t>
  </si>
  <si>
    <t>Row River</t>
  </si>
  <si>
    <t>Dorena Lake-Row River</t>
  </si>
  <si>
    <t>170900020303</t>
  </si>
  <si>
    <t>Upper Coast Fork Willamette River</t>
  </si>
  <si>
    <t>Combs Creek-Coast Fork Willamette River</t>
  </si>
  <si>
    <t>170900020404</t>
  </si>
  <si>
    <t>Lower Coast Fork Willamette River</t>
  </si>
  <si>
    <t>Bear Creek-Coast Fork Willamette River</t>
  </si>
  <si>
    <t>Polk</t>
  </si>
  <si>
    <t>170900070103</t>
  </si>
  <si>
    <t>Middle Willamette</t>
  </si>
  <si>
    <t>Rickreall Creek-Willamette River</t>
  </si>
  <si>
    <t>Upper Rickreall Creek</t>
  </si>
  <si>
    <t>171003020502</t>
  </si>
  <si>
    <t>Corn Creek-South Umpqua River</t>
  </si>
  <si>
    <t>Lincoln</t>
  </si>
  <si>
    <t>171002040902</t>
  </si>
  <si>
    <t>Siletz-Yaquina</t>
  </si>
  <si>
    <t>Rock Creek-Frontal Pacific Ocean</t>
  </si>
  <si>
    <t>Rocky Creek-Frontal Pacific Ocean</t>
  </si>
  <si>
    <t>Marion</t>
  </si>
  <si>
    <t>Headwaters North Santiam River</t>
  </si>
  <si>
    <t>Breitenbush River</t>
  </si>
  <si>
    <t>171003030306</t>
  </si>
  <si>
    <t>Umpqua</t>
  </si>
  <si>
    <t>Billy Creek</t>
  </si>
  <si>
    <t>171003030208</t>
  </si>
  <si>
    <t>Upper Umpqua River</t>
  </si>
  <si>
    <t>Mehl Creek-Umpqua River</t>
  </si>
  <si>
    <t>170900110603</t>
  </si>
  <si>
    <t>Dubois Creek-Clackamas River</t>
  </si>
  <si>
    <t>170900040706</t>
  </si>
  <si>
    <t>McKenzie</t>
  </si>
  <si>
    <t>McKenzie River</t>
  </si>
  <si>
    <t>Walterville Canal-McKenzie River</t>
  </si>
  <si>
    <t>170900030507</t>
  </si>
  <si>
    <t>Luckiamute River</t>
  </si>
  <si>
    <t>Middle Little Luckiamute River</t>
  </si>
  <si>
    <t>171002060804</t>
  </si>
  <si>
    <t>Siuslaw</t>
  </si>
  <si>
    <t>Lower Siuslaw River</t>
  </si>
  <si>
    <t>Bernhardt Creek-Siuslaw River</t>
  </si>
  <si>
    <t>171002070103</t>
  </si>
  <si>
    <t>Siltcoos</t>
  </si>
  <si>
    <t>Siltcoos River-Frontal Pacific Ocean</t>
  </si>
  <si>
    <t>Siltcoos Lake-Frontal Pacific Ocean</t>
  </si>
  <si>
    <t>170900100103</t>
  </si>
  <si>
    <t>Gales Creek</t>
  </si>
  <si>
    <t>Lower Gales Creek</t>
  </si>
  <si>
    <t>170900050403</t>
  </si>
  <si>
    <t>Middle North Santiam River</t>
  </si>
  <si>
    <t>Mad Creek-North Santiam River</t>
  </si>
  <si>
    <t>Middle Cow Creek</t>
  </si>
  <si>
    <t>171002040707</t>
  </si>
  <si>
    <t>Lower Siletz River-Frontal Pacific Ocean</t>
  </si>
  <si>
    <t>Lower Drift Creek</t>
  </si>
  <si>
    <t>171003011101</t>
  </si>
  <si>
    <t>North Umpqua</t>
  </si>
  <si>
    <t>Lower North Umpqua River</t>
  </si>
  <si>
    <t>Bradley Creek-North Umpqua River</t>
  </si>
  <si>
    <t>171003080203</t>
  </si>
  <si>
    <t>Gold Hill-Rogue River</t>
  </si>
  <si>
    <t>Sams Creek-Rogue River</t>
  </si>
  <si>
    <t>170900080203</t>
  </si>
  <si>
    <t>Agency Creek-South Yamhill River</t>
  </si>
  <si>
    <t>Rock Creek</t>
  </si>
  <si>
    <t>Josephine</t>
  </si>
  <si>
    <t>171003080402</t>
  </si>
  <si>
    <t>Grants Pass-Rogue River</t>
  </si>
  <si>
    <t>Gilbert Creek-Rogue River</t>
  </si>
  <si>
    <t>Multnomah</t>
  </si>
  <si>
    <t>170800010701</t>
  </si>
  <si>
    <t>Lower Columbia-Sandy</t>
  </si>
  <si>
    <t>Lower Sandy River</t>
  </si>
  <si>
    <t>Gordon Creek</t>
  </si>
  <si>
    <t>Umatilla</t>
  </si>
  <si>
    <t>170701010207</t>
  </si>
  <si>
    <t>Middle Columbia</t>
  </si>
  <si>
    <t>Middle Columbia-Lake Wallula</t>
  </si>
  <si>
    <t>Lower Lake Wallula</t>
  </si>
  <si>
    <t>McNary Dam-Lake Wallula</t>
  </si>
  <si>
    <t>170900100206</t>
  </si>
  <si>
    <t>Scoggins Creek-Tualatin River</t>
  </si>
  <si>
    <t>City of Forest Grove-Tualatin River</t>
  </si>
  <si>
    <t>170900050207</t>
  </si>
  <si>
    <t>Boulder Creek-North Santiam River</t>
  </si>
  <si>
    <t>Wallowa</t>
  </si>
  <si>
    <t>170601050109</t>
  </si>
  <si>
    <t>Lower Snake</t>
  </si>
  <si>
    <t>Upper Wallowa River</t>
  </si>
  <si>
    <t>Wallowa Lake-Wallowa River</t>
  </si>
  <si>
    <t>171003040403</t>
  </si>
  <si>
    <t>Tenmile Creek-Frontal Pacific Ocean</t>
  </si>
  <si>
    <t>Tenmile Creek</t>
  </si>
  <si>
    <t>Curry</t>
  </si>
  <si>
    <t>171003060102</t>
  </si>
  <si>
    <t>Sixes</t>
  </si>
  <si>
    <t>New River-Frontal Pacific Ocean</t>
  </si>
  <si>
    <t>Floras Creek</t>
  </si>
  <si>
    <t>170900060805</t>
  </si>
  <si>
    <t>South Santiam</t>
  </si>
  <si>
    <t>Hamilton Creek-South Santiam River</t>
  </si>
  <si>
    <t>One Horse Slough Creek-South Santiam River</t>
  </si>
  <si>
    <t>171002040803</t>
  </si>
  <si>
    <t>Salmon River</t>
  </si>
  <si>
    <t>Lower Salmon River</t>
  </si>
  <si>
    <t>170900010703</t>
  </si>
  <si>
    <t>Middle Fork Willamette</t>
  </si>
  <si>
    <t>Lookout Point Reservoir-Middle Fork Willamette River</t>
  </si>
  <si>
    <t>Dexter Reservoir-Middle Fork Willamette River</t>
  </si>
  <si>
    <t>170900050601</t>
  </si>
  <si>
    <t>Stout Creek-North Santiam River</t>
  </si>
  <si>
    <t>170900080601</t>
  </si>
  <si>
    <t>Haskins Creek</t>
  </si>
  <si>
    <t>171002030201</t>
  </si>
  <si>
    <t>Headwaters Nestucca River</t>
  </si>
  <si>
    <t>171002020503</t>
  </si>
  <si>
    <t>North Fork of Nehalem River</t>
  </si>
  <si>
    <t>Lower North Fork Nehalem River</t>
  </si>
  <si>
    <t>171002060803</t>
  </si>
  <si>
    <t>Knowles Creek-Siuslaw River</t>
  </si>
  <si>
    <t>171003080202</t>
  </si>
  <si>
    <t>Whetstone Creek-Rogue River</t>
  </si>
  <si>
    <t>170900070107</t>
  </si>
  <si>
    <t>Wilkerson Creek-Willamette River</t>
  </si>
  <si>
    <t>170900030110</t>
  </si>
  <si>
    <t>Long Tom River</t>
  </si>
  <si>
    <t>Ferguson Creek-Long Tom River</t>
  </si>
  <si>
    <t>Grant</t>
  </si>
  <si>
    <t>170702021003</t>
  </si>
  <si>
    <t>John Day</t>
  </si>
  <si>
    <t>North Fork John Day</t>
  </si>
  <si>
    <t>Lower North Fork John Day River</t>
  </si>
  <si>
    <t>Cupper Canyon-North Fork John Day River</t>
  </si>
  <si>
    <t>171003021102</t>
  </si>
  <si>
    <t>Clark Branch-South Umpqua River</t>
  </si>
  <si>
    <t>Willis Creek-South Umpqua River</t>
  </si>
  <si>
    <t>171003021101</t>
  </si>
  <si>
    <t>Judd Creek-South Umpqua River</t>
  </si>
  <si>
    <t>171003021004</t>
  </si>
  <si>
    <t>Myrtle Creek</t>
  </si>
  <si>
    <t>Lower North Myrtle Creek</t>
  </si>
  <si>
    <t>COOS</t>
  </si>
  <si>
    <t>171003050404</t>
  </si>
  <si>
    <t>North Fork Coquille River</t>
  </si>
  <si>
    <t>Johns Creek-North Fork Coquille River</t>
  </si>
  <si>
    <t>171002020605</t>
  </si>
  <si>
    <t>Lower Nehalem River</t>
  </si>
  <si>
    <t>Nehalem Bay</t>
  </si>
  <si>
    <t>171002030901</t>
  </si>
  <si>
    <t>Sand Lake-Frontal Pacific Ocean</t>
  </si>
  <si>
    <t>Netarts Bay-Frontal Pacific Ocean</t>
  </si>
  <si>
    <t>171002040303</t>
  </si>
  <si>
    <t>Lower Yaquina River</t>
  </si>
  <si>
    <t>Poole Slough-Yaquina River</t>
  </si>
  <si>
    <t>171002040903</t>
  </si>
  <si>
    <t>Moolack Creek-Frontal Pacific Ocean</t>
  </si>
  <si>
    <t>171002040703</t>
  </si>
  <si>
    <t>Dewey Creek-Siletz River</t>
  </si>
  <si>
    <t>171003030105</t>
  </si>
  <si>
    <t>Calapooya Creek</t>
  </si>
  <si>
    <t>Cabin Creek-Calapooya Creek</t>
  </si>
  <si>
    <t>Malheur</t>
  </si>
  <si>
    <t>170501150104</t>
  </si>
  <si>
    <t>Middle Snake-Boise</t>
  </si>
  <si>
    <t>Middle Snake-Payette</t>
  </si>
  <si>
    <t>Locket Gulch-Snake River</t>
  </si>
  <si>
    <t>Plummer Slough-Snake River</t>
  </si>
  <si>
    <t>171002030210</t>
  </si>
  <si>
    <t>Nestucca Bay-Frontal Pacific Ocean</t>
  </si>
  <si>
    <t>171002030902</t>
  </si>
  <si>
    <t>Sand Creek-Frontal Pacific Ocean</t>
  </si>
  <si>
    <t>170701030507</t>
  </si>
  <si>
    <t>Mission Creek-Umatilla River</t>
  </si>
  <si>
    <t>Cottonwood Creek-Umatilla River</t>
  </si>
  <si>
    <t>170900030205</t>
  </si>
  <si>
    <t>Middle Marys River</t>
  </si>
  <si>
    <t>170800010506</t>
  </si>
  <si>
    <t>Bull Run River</t>
  </si>
  <si>
    <t>Lower Bull Run River</t>
  </si>
  <si>
    <t>171003060401</t>
  </si>
  <si>
    <t>Euchre Creek-Frontal Pacific Ocean</t>
  </si>
  <si>
    <t>Hubbard Creek-Frontal Pacific Ocean</t>
  </si>
  <si>
    <t>South Fork Coquille River</t>
  </si>
  <si>
    <t>171003050207</t>
  </si>
  <si>
    <t>170702010602</t>
  </si>
  <si>
    <t>Upper John Day</t>
  </si>
  <si>
    <t>Grub Creek-John Day River</t>
  </si>
  <si>
    <t>Dixie Meadows</t>
  </si>
  <si>
    <t>Beaver Creek-Frontal Columbia River</t>
  </si>
  <si>
    <t>170800030700</t>
  </si>
  <si>
    <t>Cathlamet Channel-Columbia River</t>
  </si>
  <si>
    <t>171003040404</t>
  </si>
  <si>
    <t>Clear Creek-Frontal Pacific Ocean</t>
  </si>
  <si>
    <t>Henry Creek</t>
  </si>
  <si>
    <t>170800010202</t>
  </si>
  <si>
    <t>Zigzag River</t>
  </si>
  <si>
    <t>Zigzag Canyon</t>
  </si>
  <si>
    <t>170502031007</t>
  </si>
  <si>
    <t>Eagle Creek</t>
  </si>
  <si>
    <t>Lower Eagle Creek</t>
  </si>
  <si>
    <t>171003020905</t>
  </si>
  <si>
    <t>Lower Cow Creek</t>
  </si>
  <si>
    <t>Russell Creek-Cow Creek</t>
  </si>
  <si>
    <t>171003080207</t>
  </si>
  <si>
    <t>Ward Creek-Rogue River</t>
  </si>
  <si>
    <t>171003021305</t>
  </si>
  <si>
    <t>Deer Creek-South Umpqua River</t>
  </si>
  <si>
    <t>Newton Creek-South Umpqua River</t>
  </si>
  <si>
    <t>171003011105</t>
  </si>
  <si>
    <t>North Umpqua River</t>
  </si>
  <si>
    <t>171002040801</t>
  </si>
  <si>
    <t>Slick Rock Creek</t>
  </si>
  <si>
    <t>170800030201</t>
  </si>
  <si>
    <t>Deer Island Slough-Frontal Columbia River</t>
  </si>
  <si>
    <t>170800010401</t>
  </si>
  <si>
    <t>Middle Sandy River</t>
  </si>
  <si>
    <t>Wildcat Creek-Sandy River</t>
  </si>
  <si>
    <t>170900120401</t>
  </si>
  <si>
    <t>Lower Willamette</t>
  </si>
  <si>
    <t>Scappoose Creek-Frontal Columbia River</t>
  </si>
  <si>
    <t>South Scappoose Creek</t>
  </si>
  <si>
    <t>171002010105</t>
  </si>
  <si>
    <t>Arch Cape Creek-Frontal Pacific Ocean</t>
  </si>
  <si>
    <t>171003070702</t>
  </si>
  <si>
    <t>Upper Rogue</t>
  </si>
  <si>
    <t>Shady Cove-Rogue River</t>
  </si>
  <si>
    <t>Indian Creek-Rogue River</t>
  </si>
  <si>
    <t>170900080401</t>
  </si>
  <si>
    <t>Rock Creek-South Yamhill River</t>
  </si>
  <si>
    <t>Abiqua Creek-Pudding River</t>
  </si>
  <si>
    <t>170703010702</t>
  </si>
  <si>
    <t>Whychus Creek</t>
  </si>
  <si>
    <t>Upper Whychus Creek</t>
  </si>
  <si>
    <t>170900011003</t>
  </si>
  <si>
    <t>Pudding Creek-Middle Fork Willamette River</t>
  </si>
  <si>
    <t>Mill Race-Middle Fork Willamette River</t>
  </si>
  <si>
    <t>170900050602</t>
  </si>
  <si>
    <t>Bear Branch-North Santiam River</t>
  </si>
  <si>
    <t>170502030102</t>
  </si>
  <si>
    <t>Upper Powder River</t>
  </si>
  <si>
    <t>McCully Creek</t>
  </si>
  <si>
    <t>171003011104</t>
  </si>
  <si>
    <t>Sutherlin Creek</t>
  </si>
  <si>
    <t>171003030103</t>
  </si>
  <si>
    <t>Gassy Creek-Calapooya Creek</t>
  </si>
  <si>
    <t>170900060801</t>
  </si>
  <si>
    <t>Ames Creek-South Santiam River</t>
  </si>
  <si>
    <t>Wasco</t>
  </si>
  <si>
    <t>Middle Columbia-Hood</t>
  </si>
  <si>
    <t>East Fork Hood River</t>
  </si>
  <si>
    <t>171002030301</t>
  </si>
  <si>
    <t>Tillamook River</t>
  </si>
  <si>
    <t>Upper Tillamook River</t>
  </si>
  <si>
    <t>171002020101</t>
  </si>
  <si>
    <t>Headwaters Nehalem River</t>
  </si>
  <si>
    <t>Lousignont Creek-Nehalem River</t>
  </si>
  <si>
    <t>171002020106</t>
  </si>
  <si>
    <t>Lower Rock Creek</t>
  </si>
  <si>
    <t>171002050503</t>
  </si>
  <si>
    <t>Alsea</t>
  </si>
  <si>
    <t>Beaver Creek-Frontal Pacific Ocean</t>
  </si>
  <si>
    <t>Big Creek-Frontal Pacific Ocean</t>
  </si>
  <si>
    <t>171002050405</t>
  </si>
  <si>
    <t>Lower Alsea River</t>
  </si>
  <si>
    <t>Eckman Creek-Alsea River</t>
  </si>
  <si>
    <t>170900010608</t>
  </si>
  <si>
    <t>North Fork Middle Fork Willamette River</t>
  </si>
  <si>
    <t>Dartmouth Creek-North Fork Middle Fork Willamette River</t>
  </si>
  <si>
    <t>170800030601</t>
  </si>
  <si>
    <t>Plympton Creek-Frontal Columbia River</t>
  </si>
  <si>
    <t>West Creek-Frontal Columbia River</t>
  </si>
  <si>
    <t>170900080103</t>
  </si>
  <si>
    <t>170900070402</t>
  </si>
  <si>
    <t>Abernethy Creek-Willamette River</t>
  </si>
  <si>
    <t>Coffee Lake Creek-Willamette River</t>
  </si>
  <si>
    <t>171002050602</t>
  </si>
  <si>
    <t>Yachats River</t>
  </si>
  <si>
    <t>Lower Yachats River</t>
  </si>
  <si>
    <t>170900080603</t>
  </si>
  <si>
    <t>Turner Creek</t>
  </si>
  <si>
    <t>171002030903</t>
  </si>
  <si>
    <t>Neskowin Creek-Frontal Pacific Ocean</t>
  </si>
  <si>
    <t>171003110303</t>
  </si>
  <si>
    <t>Illinois</t>
  </si>
  <si>
    <t>East Fork Illinois River</t>
  </si>
  <si>
    <t>Lower East Fork Illinois River</t>
  </si>
  <si>
    <t>170900100204</t>
  </si>
  <si>
    <t>Roaring Creek-Tualatin River</t>
  </si>
  <si>
    <t>171003010505</t>
  </si>
  <si>
    <t>Upper North Umpqua River</t>
  </si>
  <si>
    <t>Soda Springs Reservoir-North Umpqua River</t>
  </si>
  <si>
    <t>171003100803</t>
  </si>
  <si>
    <t>Lower Rogue</t>
  </si>
  <si>
    <t>Rogue River</t>
  </si>
  <si>
    <t>Gold Beach-Rogue River</t>
  </si>
  <si>
    <t>171003120302</t>
  </si>
  <si>
    <t>Chetco</t>
  </si>
  <si>
    <t>Whalehead Creek-Frontal Cape Ferrelo</t>
  </si>
  <si>
    <t>Thomas Creek-Frontal Cape Ferrelo</t>
  </si>
  <si>
    <t>NTNC</t>
  </si>
  <si>
    <t>171003020306</t>
  </si>
  <si>
    <t>Dumont Creek-South Umpqua River</t>
  </si>
  <si>
    <t>Dompier Creek-South Umpqua River</t>
  </si>
  <si>
    <t>171003011005</t>
  </si>
  <si>
    <t>Little River</t>
  </si>
  <si>
    <t>Middle Little River</t>
  </si>
  <si>
    <t>170900080302</t>
  </si>
  <si>
    <t>Mill Creek</t>
  </si>
  <si>
    <t>Lower Mill Creek</t>
  </si>
  <si>
    <t>170702040406</t>
  </si>
  <si>
    <t>Lower John Day</t>
  </si>
  <si>
    <t>Muddy Creek-John Day River</t>
  </si>
  <si>
    <t>Muddy Creek</t>
  </si>
  <si>
    <t>170900020201</t>
  </si>
  <si>
    <t>Layng Creek</t>
  </si>
  <si>
    <t>170800030602</t>
  </si>
  <si>
    <t>Hunt Creek-Frontal Columbia River</t>
  </si>
  <si>
    <t>171002020302</t>
  </si>
  <si>
    <t>Middle Nehalem River</t>
  </si>
  <si>
    <t>Beneke Creek</t>
  </si>
  <si>
    <t>Hood River</t>
  </si>
  <si>
    <t>170701050501</t>
  </si>
  <si>
    <t>Upper East Fork Hood River</t>
  </si>
  <si>
    <t>170900030604</t>
  </si>
  <si>
    <t>Lake Creek-Willamette River</t>
  </si>
  <si>
    <t>170900050104</t>
  </si>
  <si>
    <t>Upper Breitenbush River</t>
  </si>
  <si>
    <t xml:space="preserve">NC  </t>
  </si>
  <si>
    <t>171003070805</t>
  </si>
  <si>
    <t>Little Butte Creek</t>
  </si>
  <si>
    <t>Middle South Fork Little Butte Creek</t>
  </si>
  <si>
    <t>171003070801</t>
  </si>
  <si>
    <t>Upper North Fork Little Butte Creek</t>
  </si>
  <si>
    <t>171003021103</t>
  </si>
  <si>
    <t>Rice Creek-South Umpqua River</t>
  </si>
  <si>
    <t>Adair Village Water System</t>
  </si>
  <si>
    <t>Willamette River</t>
  </si>
  <si>
    <t>Santiam River</t>
  </si>
  <si>
    <t>South Yamhill River</t>
  </si>
  <si>
    <t>Ashland Water Department</t>
  </si>
  <si>
    <t>Wickiup Water District</t>
  </si>
  <si>
    <t>Baker City</t>
  </si>
  <si>
    <t>Banks Water Department</t>
  </si>
  <si>
    <t>Bend Water Department</t>
  </si>
  <si>
    <t>Bridge Creek</t>
  </si>
  <si>
    <t>Canby Utility</t>
  </si>
  <si>
    <t>Clackamas River Water - Clackamas</t>
  </si>
  <si>
    <t>Clackamas River</t>
  </si>
  <si>
    <t>Beaver Water District</t>
  </si>
  <si>
    <t>Colton Water District</t>
  </si>
  <si>
    <t>Jackson Creek</t>
  </si>
  <si>
    <t>Garden Valley Water Association</t>
  </si>
  <si>
    <t>Milo Academy</t>
  </si>
  <si>
    <t>South Umpqua River</t>
  </si>
  <si>
    <t>Detroit Water System</t>
  </si>
  <si>
    <t>Umpqua River</t>
  </si>
  <si>
    <t>Eugene Water &amp; Electric Board</t>
  </si>
  <si>
    <t>Clear Lake</t>
  </si>
  <si>
    <t>Siltcoos Lake</t>
  </si>
  <si>
    <t>Woahink Lake</t>
  </si>
  <si>
    <t>North Santiam River</t>
  </si>
  <si>
    <t>Glide Water Association</t>
  </si>
  <si>
    <t>Rock Creek Water District</t>
  </si>
  <si>
    <t>Unnamed Creek</t>
  </si>
  <si>
    <t>Corbett Water District</t>
  </si>
  <si>
    <t>Columbia River</t>
  </si>
  <si>
    <t>Idanha City Water</t>
  </si>
  <si>
    <t>Wallowa Lake</t>
  </si>
  <si>
    <t>Lake Oswego Municipal Water</t>
  </si>
  <si>
    <t>Lakeside Water District</t>
  </si>
  <si>
    <t>Eel Lake</t>
  </si>
  <si>
    <t>Langlois Water District</t>
  </si>
  <si>
    <t>Hiland WC - Bear Creek</t>
  </si>
  <si>
    <t>Callow Creek</t>
  </si>
  <si>
    <t>Lincoln City Water District</t>
  </si>
  <si>
    <t>Dexter Lake</t>
  </si>
  <si>
    <t>Lyons Mehama Water District</t>
  </si>
  <si>
    <t>McMinnville Water &amp; Light</t>
  </si>
  <si>
    <t>Manzanita Water Department</t>
  </si>
  <si>
    <t>Mapleton Water District</t>
  </si>
  <si>
    <t>Berkshire Creek</t>
  </si>
  <si>
    <t>Medford Water Commission</t>
  </si>
  <si>
    <t>Molalla River</t>
  </si>
  <si>
    <t>Bob's Creek</t>
  </si>
  <si>
    <t>Netarts Water District</t>
  </si>
  <si>
    <t>Bay Hills Water Association</t>
  </si>
  <si>
    <t>Beverly Beach Water District</t>
  </si>
  <si>
    <t>Wade Creek</t>
  </si>
  <si>
    <t>Oceanside Water District</t>
  </si>
  <si>
    <t>Short Creek</t>
  </si>
  <si>
    <t>Snake River</t>
  </si>
  <si>
    <t>Pacific City Joint Water - San Auth</t>
  </si>
  <si>
    <t>Horn Creek</t>
  </si>
  <si>
    <t>Beltz Creek</t>
  </si>
  <si>
    <t>Umatilla River</t>
  </si>
  <si>
    <t>Philomath Public Works</t>
  </si>
  <si>
    <t>Prairie City</t>
  </si>
  <si>
    <t>Cow Creek</t>
  </si>
  <si>
    <t>Lawson Acres Water Association</t>
  </si>
  <si>
    <t>Jetty Creek</t>
  </si>
  <si>
    <t>Roberts Creek Water District</t>
  </si>
  <si>
    <t>Salem Public Works</t>
  </si>
  <si>
    <t>Alder Creek</t>
  </si>
  <si>
    <t>Seaside Water Department</t>
  </si>
  <si>
    <t>Arch Cape Water District</t>
  </si>
  <si>
    <t>Country View MH Estates</t>
  </si>
  <si>
    <t>Shangri La Water District</t>
  </si>
  <si>
    <t>Springfield Utility Board</t>
  </si>
  <si>
    <t>Stayton Water Supply</t>
  </si>
  <si>
    <t>Timber Water Association</t>
  </si>
  <si>
    <t>Nehalem River</t>
  </si>
  <si>
    <t>Toledo Water Utilities</t>
  </si>
  <si>
    <t>Wheeler Water System</t>
  </si>
  <si>
    <t>Winston-Dillard Water District</t>
  </si>
  <si>
    <t>Turner Creek/Storage Reservoir</t>
  </si>
  <si>
    <t>Hawk Creek</t>
  </si>
  <si>
    <t>Hillsboro-Cherry Grove</t>
  </si>
  <si>
    <t>PP&amp;L-Toketee Village</t>
  </si>
  <si>
    <t>Toketee Lake (N.Umpqua River)</t>
  </si>
  <si>
    <t>Rainbow Rock Village MHP</t>
  </si>
  <si>
    <t>Johnson Creek Water Service</t>
  </si>
  <si>
    <t>Johnson Creek</t>
  </si>
  <si>
    <t>USFS Tiller Ranger Station</t>
  </si>
  <si>
    <t>USFS Wolf Creek Job Corps</t>
  </si>
  <si>
    <t>Midland Water Association</t>
  </si>
  <si>
    <t>Gooseneck Creek</t>
  </si>
  <si>
    <t>Rainbow Rock Condominiums</t>
  </si>
  <si>
    <t>Marshland Water Association</t>
  </si>
  <si>
    <t>PGE Beaver Generating Station</t>
  </si>
  <si>
    <t>Weiss Estates Water System</t>
  </si>
  <si>
    <t>Berndt Creek Water Corp</t>
  </si>
  <si>
    <t>Timberline Trail Spring</t>
  </si>
  <si>
    <t>Breitenbush Hot Springs</t>
  </si>
  <si>
    <t>Latgawa Methodist Church Camp</t>
  </si>
  <si>
    <t>Lakeshore Wtr &amp; Develop Co-Op</t>
  </si>
  <si>
    <t>Harris Creek</t>
  </si>
  <si>
    <t>Fish Lake Resort</t>
  </si>
  <si>
    <t>Fish Lake</t>
  </si>
  <si>
    <t>Coos Bay North Bend Wtr Brd</t>
  </si>
  <si>
    <t>London Water Co-Op</t>
  </si>
  <si>
    <t>South Coast Water Dist Inc</t>
  </si>
  <si>
    <t>Alderwood Water Dev Co</t>
  </si>
  <si>
    <t>Joint Water Commission</t>
  </si>
  <si>
    <t>Clarks Branch Water Assoc</t>
  </si>
  <si>
    <t>South Fork Water Board</t>
  </si>
  <si>
    <t>Tierra Del Mar Water Co</t>
  </si>
  <si>
    <t>Portland Water Bureau</t>
  </si>
  <si>
    <t>Rhododendron Wtr Assoc</t>
  </si>
  <si>
    <t>Rockaway Beach Wtr Dist</t>
  </si>
  <si>
    <t>Umpqua Basin Water Assoc</t>
  </si>
  <si>
    <t>Neskowin Reg Water Dist</t>
  </si>
  <si>
    <t>Young Life</t>
  </si>
  <si>
    <t>Row River Valley Water Dist</t>
  </si>
  <si>
    <t>Mt Hood Meadows Spring</t>
  </si>
  <si>
    <t>Roseburg Forest Prod - Dillard</t>
  </si>
  <si>
    <t>Albany, City of</t>
  </si>
  <si>
    <t>Amity, City of</t>
  </si>
  <si>
    <t>Astoria, City of</t>
  </si>
  <si>
    <t>Bandon, City of</t>
  </si>
  <si>
    <t>Brownsville, City of</t>
  </si>
  <si>
    <t>Cannon Beach, City of</t>
  </si>
  <si>
    <t>Canyonville, City of</t>
  </si>
  <si>
    <t>Carlton, City of</t>
  </si>
  <si>
    <t>Clatskanie, City of</t>
  </si>
  <si>
    <t>Coquille, City of</t>
  </si>
  <si>
    <t>Corvallis, City of</t>
  </si>
  <si>
    <t>Cottage Grove, City of</t>
  </si>
  <si>
    <t>Creswell, City of</t>
  </si>
  <si>
    <t>Dallas, City of</t>
  </si>
  <si>
    <t>Depoe Bay, City of</t>
  </si>
  <si>
    <t>Drain, City of</t>
  </si>
  <si>
    <t>Elkton, City of</t>
  </si>
  <si>
    <t>Estacada, City of</t>
  </si>
  <si>
    <t>Falls City, City of</t>
  </si>
  <si>
    <t>Forest Grove, City of</t>
  </si>
  <si>
    <t>Gates, City of</t>
  </si>
  <si>
    <t>Glendale, City of</t>
  </si>
  <si>
    <t>Gold Hill, City of</t>
  </si>
  <si>
    <t>Grants Pass, City of</t>
  </si>
  <si>
    <t>Hermiston, City of</t>
  </si>
  <si>
    <t>Jefferson, City of</t>
  </si>
  <si>
    <t>Joseph, City of</t>
  </si>
  <si>
    <t>Lebanon, City of</t>
  </si>
  <si>
    <t>Lowell, City of</t>
  </si>
  <si>
    <t>Molalla, City of</t>
  </si>
  <si>
    <t>Monmouth, City of</t>
  </si>
  <si>
    <t>Monroe, City of</t>
  </si>
  <si>
    <t>Monument, City of</t>
  </si>
  <si>
    <t>Myrtle Creek, City of</t>
  </si>
  <si>
    <t>Myrtle Point, City of</t>
  </si>
  <si>
    <t>Nehalem, City of</t>
  </si>
  <si>
    <t>Newport, City of</t>
  </si>
  <si>
    <t>Oakland, City of</t>
  </si>
  <si>
    <t>Ontario, City of</t>
  </si>
  <si>
    <t>Pendleton, City of</t>
  </si>
  <si>
    <t>Port Orford, City of</t>
  </si>
  <si>
    <t>Powers, City of</t>
  </si>
  <si>
    <t>City of Rainier</t>
  </si>
  <si>
    <t>Reedsport, City of</t>
  </si>
  <si>
    <t>Richland, City of</t>
  </si>
  <si>
    <t>Riddle, City of</t>
  </si>
  <si>
    <t>Rogue River, City of</t>
  </si>
  <si>
    <t>Roseburg, City of</t>
  </si>
  <si>
    <t>St Helens, City of</t>
  </si>
  <si>
    <t>Sandy, City of</t>
  </si>
  <si>
    <t>Scappoose, City of</t>
  </si>
  <si>
    <t>Sheridan, City of</t>
  </si>
  <si>
    <t>Siletz, City of</t>
  </si>
  <si>
    <t>Silverton, City of</t>
  </si>
  <si>
    <t>Sisters, City of</t>
  </si>
  <si>
    <t>Sumpter, City of</t>
  </si>
  <si>
    <t>Sutherlin, City of</t>
  </si>
  <si>
    <t>Sweet Home, City of</t>
  </si>
  <si>
    <t>The Dalles, City of</t>
  </si>
  <si>
    <t>Tillamook Water Dept, City of</t>
  </si>
  <si>
    <t>Vernonia, City of</t>
  </si>
  <si>
    <t>Waldport, City of</t>
  </si>
  <si>
    <t>Warrenton, City of</t>
  </si>
  <si>
    <t>Westfir, City of</t>
  </si>
  <si>
    <t>Willamina, City of</t>
  </si>
  <si>
    <t>Wilsonville, City of</t>
  </si>
  <si>
    <t>Yoncalla, City of</t>
  </si>
  <si>
    <t>Yachats, City of</t>
  </si>
  <si>
    <t>Yamhill, City of</t>
  </si>
  <si>
    <t>Cave Junction, City of</t>
  </si>
  <si>
    <t>Gold Beach, City of</t>
  </si>
  <si>
    <t>Youngs River Lewis &amp; Clark WD</t>
  </si>
  <si>
    <t>Kernville-Gleneden-Linc Bch WD</t>
  </si>
  <si>
    <t>Panther Creek WD</t>
  </si>
  <si>
    <t>Buell-Red Prairie WD</t>
  </si>
  <si>
    <t>Tri-City JW&amp;SA</t>
  </si>
  <si>
    <t>North Clackamas County WC</t>
  </si>
  <si>
    <t>Hiland WC - Boulder Creek</t>
  </si>
  <si>
    <t>Anglers Cove/SCHWC</t>
  </si>
  <si>
    <t>Jewell SD #8</t>
  </si>
  <si>
    <t>Cascade Pacific Pulp LLC</t>
  </si>
  <si>
    <t>Bear Creek, Cedar Creek, Middle Lake, Bear Cr Reservoir (Main Lake)</t>
  </si>
  <si>
    <t>Mill Creek, Goodrich Crk Intake, Elk Creek Intake, Little Mill Creek, Little Marble Creek, Main Salmon Creek, South Salmon Creek 1, South Salmon Creek 2, Little Salmon Creek</t>
  </si>
  <si>
    <t>Small And Large Spring</t>
  </si>
  <si>
    <t>Merritt Lake</t>
  </si>
  <si>
    <t>China Camp Creek</t>
  </si>
  <si>
    <t>Willamette River (Coast Fork)</t>
  </si>
  <si>
    <t>Rickreall Creek</t>
  </si>
  <si>
    <t>North Depoe Bay Creek, South Depoe Bay Creek, Rocky Creek</t>
  </si>
  <si>
    <t>Clear Creek, Roaring Creek, Deep Creek, Thomas Creek, Smith Creek</t>
  </si>
  <si>
    <t>Section Creek  (Primary), Mill Creek, Cow Creek</t>
  </si>
  <si>
    <t>Spring (Rainbow Creek), Chittum Creek, Mud Puppy Creek</t>
  </si>
  <si>
    <t>Santiam Canal (So.Santiam)</t>
  </si>
  <si>
    <t>North Fork  (Coquille River)</t>
  </si>
  <si>
    <t>Bay Hills Reservoir</t>
  </si>
  <si>
    <t>Lacey Creek, South Fork Scappoose Creek, Gourley Creek</t>
  </si>
  <si>
    <t>Stream-South Santiam River</t>
  </si>
  <si>
    <t>Eckman Creek, North Fork Weist Creek, South Fork Weist Creek</t>
  </si>
  <si>
    <t>North Fork Of Willamette</t>
  </si>
  <si>
    <t>Salmon Creek, Reedy Creek, Yachats River</t>
  </si>
  <si>
    <t>Illinois River  (East Fork)</t>
  </si>
  <si>
    <t>Upper Tualatin R. - Haines Falls Intake</t>
  </si>
  <si>
    <t>Tributary To Tandy Creek</t>
  </si>
  <si>
    <t>Well #25 (GU)</t>
  </si>
  <si>
    <t>Calapooia River (Infiltration)(GU)</t>
  </si>
  <si>
    <t>Row River  (I.G.)(GU)</t>
  </si>
  <si>
    <t>Well #1 (Primary-In Marion Co)(GU)</t>
  </si>
  <si>
    <t>Infiltration Gallery/Well (GU)</t>
  </si>
  <si>
    <t>Infiltration Gallery--Lower And Upper (GU)</t>
  </si>
  <si>
    <t xml:space="preserve">Infiltration Gallery (GU) </t>
  </si>
  <si>
    <t>I.G. On Slick Rock Creek (GU)</t>
  </si>
  <si>
    <t>Well (GU)</t>
  </si>
  <si>
    <t>Rogue River  Infiltration Gallery (GU)</t>
  </si>
  <si>
    <t>Beneke Creek Well (GU)</t>
  </si>
  <si>
    <t>Elk Creek - West Fork (Inactive/Emergency, relies on groundwater sources)</t>
  </si>
  <si>
    <t>Pole Creek (Inactive/Emergency, relies on groundwater sources)</t>
  </si>
  <si>
    <t>Vosburg and Jarvis Creek ("Abandoned" as of 04/03/2003, relies on groundwater wells)</t>
  </si>
  <si>
    <t>S. Santiam River - Lebanon-Albany Canal (also has intake in North Santiam subbasin)</t>
  </si>
  <si>
    <t>Santiam River (also has intake in Upper Willamette subbasin)</t>
  </si>
  <si>
    <t>Willamette River (also has intake in Mary's River subbasin)</t>
  </si>
  <si>
    <t>North Fork Rock Creek Res, South Fork Rock Creek, Griffith Creek (also has intake in Upper Willamette subbasin)</t>
  </si>
  <si>
    <t>NF Trask River (Barney Reservoir) (also has intake in Tualatin subbasin)</t>
  </si>
  <si>
    <t>Tualatin River (also has intake in Wilson-Trask-Nestucca subbasin)</t>
  </si>
  <si>
    <t>Haskins Reservoir  (City) (also has intake in Wilson-Trask-Nestucca subbasin)</t>
  </si>
  <si>
    <t>McGuire Reservoir (also has intake in Yamhill subbasin)</t>
  </si>
  <si>
    <t>Cooper Creek (also has intake in Umpqua subbasin)</t>
  </si>
  <si>
    <t>Calapooya Creek Non-Pariel (also has intake in North Umpqua subbasin)</t>
  </si>
  <si>
    <t>none</t>
  </si>
  <si>
    <t>Georgia Pacific CPLP Wauna</t>
  </si>
  <si>
    <t>Marshland WA, Midland WA, Clatskanie, PGE Beaver Gen Station, Rainier, St. Helens + (former Westport intake - disconnected)</t>
  </si>
  <si>
    <t>Rainier WD, St. Helens</t>
  </si>
  <si>
    <t>St. Helens</t>
  </si>
  <si>
    <t>SW Lincoln Co Water Dist</t>
  </si>
  <si>
    <t>Newport, Siletz</t>
  </si>
  <si>
    <t>Siletz</t>
  </si>
  <si>
    <t>Heceta Water People's Utility District</t>
  </si>
  <si>
    <t>Berndt Creek Water Corp.</t>
  </si>
  <si>
    <t>Westfir</t>
  </si>
  <si>
    <t>Lowell, Westfir</t>
  </si>
  <si>
    <t>Row River Valley WD</t>
  </si>
  <si>
    <t>London Water Co-op, Cottage Grove, Row River Valley WD</t>
  </si>
  <si>
    <t>Creswell, London Water Co-op, Cottage Grove, Row River Valley WD</t>
  </si>
  <si>
    <t>Myrtle Point, Powers</t>
  </si>
  <si>
    <t>Hiland Shady Cove, Country View MH Estates</t>
  </si>
  <si>
    <t>Sutherlin, Roseburg, Glide, PP&amp;L Toketee Village, USFS Wolf Creek Job Corps</t>
  </si>
  <si>
    <t>Glide, PP&amp;L Toketee Village, USFS Wolf Creek Job Corps</t>
  </si>
  <si>
    <t>Roseburg, Glide, PP&amp;L Toketee Village, USFS Wolf Creek Job Corps</t>
  </si>
  <si>
    <t>PP&amp;L Toketee Village, USFS Wolf Creek Job Corps</t>
  </si>
  <si>
    <t>Tiller Elm, USFS Tiller RS.</t>
  </si>
  <si>
    <t>USFS Tiller RS</t>
  </si>
  <si>
    <t>Glendale</t>
  </si>
  <si>
    <t>Riddle, Glendale</t>
  </si>
  <si>
    <t>Oakland, Sutherlin</t>
  </si>
  <si>
    <t xml:space="preserve">Sutherlin </t>
  </si>
  <si>
    <t>Canyonville, Milo Academy, Tiller Elem, USFS Tiller RS, Lawson, Riddle, Glendale</t>
  </si>
  <si>
    <t>Tri-City JW&amp;SA, Canyonville, Milo Academy, Canyonville, Milo Academy, tiller Elem, USFS Tiller RS</t>
  </si>
  <si>
    <t>Myrtle Creek, Canyonville, Milo Academy, Tiller Elem, USFS Tiller RS, Lawson, Riddle, Glendale</t>
  </si>
  <si>
    <t>Clarks Branch, Myrtle Creek, Canyonville, Milo Academy, Tiller Elem, USFS Tiller RS, Lawson, Riddle, Glendale</t>
  </si>
  <si>
    <t>Winston Dillard, Clarks Branch, Myrtle Creek, Canyonville, Milo Academy, Tiller Elem, USFS Tiller RS, Lawson, Riddle, Glendale</t>
  </si>
  <si>
    <t>Roberts Creek, Winston Dillard, Clarks Branch, Myrtle Creek, Canyonville, Milo Academy, Tiller Elem, USFS Tiller RS, Lawson, Riddle, Glendale</t>
  </si>
  <si>
    <t>Estacada</t>
  </si>
  <si>
    <t>Clackamas River Water, Estacada</t>
  </si>
  <si>
    <t>North Clackamas County WC, Clackamas River Water, Estacada</t>
  </si>
  <si>
    <t>South Fork Water Board, North Clackamas County WC, Clackamas River Water, Estacada</t>
  </si>
  <si>
    <t>Mollala, Colton</t>
  </si>
  <si>
    <t>Shangri la WD</t>
  </si>
  <si>
    <t>Forest Grove, Hillsboro-Cherry Grove</t>
  </si>
  <si>
    <t xml:space="preserve">Idanha, </t>
  </si>
  <si>
    <t xml:space="preserve">Gates, Detroit, Breitenbush Hot Springs, Idanha, </t>
  </si>
  <si>
    <t xml:space="preserve">Detroit, Breitenbush Hot Springs, Idanha, </t>
  </si>
  <si>
    <t xml:space="preserve">Lyons Mehama, Gates, Detroit, Breitenbush Hot Springs, Idanha, </t>
  </si>
  <si>
    <t>Sweet Home</t>
  </si>
  <si>
    <t xml:space="preserve">Breitenbush Hot Springs, Idanha, </t>
  </si>
  <si>
    <t>Cascade Pacific Pulp</t>
  </si>
  <si>
    <t>Corvallis, Cascade Pacific Pulp, Philomath</t>
  </si>
  <si>
    <t>Corvallis</t>
  </si>
  <si>
    <t>Lebanon, Sweet Home</t>
  </si>
  <si>
    <t xml:space="preserve">Stayton, Salem, Lyons Mehama, Gates, Detroit, Breitenbush Hot Springs, Idanha, </t>
  </si>
  <si>
    <t xml:space="preserve">Albany, Lebanon, Sweet Home, Stayton, Salem, Lyons Mehama, Gates, Detroit, Breitenbush Hot Springs, Idanha, </t>
  </si>
  <si>
    <t xml:space="preserve">Carlton, McMinnville, Yamhill, Amity, Sheridan, Buell-Red Prairie WA, Willamina, Rock Creek WD, Dallas, Falls City, Jefferson, Albany, Lebanon, Sweet Home, Stayton, Salem, Lyons Mehama, Gates, Detroit, Breitenbush Hot Springs, Idanha, Albany, Brownsville, Adair Village, Corvallis, Cascade Pacific Pulp, Philomath, </t>
  </si>
  <si>
    <t>Will mina Creek</t>
  </si>
  <si>
    <t>Willlamina Creek</t>
  </si>
  <si>
    <t>Lower Willlamina Creek</t>
  </si>
  <si>
    <t>Willamina, Buell -Red Prairie WA, Rock Creek WD</t>
  </si>
  <si>
    <t xml:space="preserve">Sheridan, Buell -Red Prairie WA, Rock Creek WD, Willlamina, </t>
  </si>
  <si>
    <t>Big Creek, Starr Creek, Vingie Creek, Deck's Fork Creek</t>
  </si>
  <si>
    <t>Fay's Lake</t>
  </si>
  <si>
    <t>Anglers Cove, Hiland Shady Cove, Country View MH Estates, Fish Lake Resort, Latgawa Methodist Church Camp</t>
  </si>
  <si>
    <t>Ashland, Medford, Anglers Cove, Hiland Shady Cove, Country View MH Estates, Fish Lake Resort, Latgawa Methodist Church Camp</t>
  </si>
  <si>
    <t>Gold Hill, Ashland, Medford, Anglers Cove, Hiland Shady Cove, Country View MH Estates, Fish Lake Resort, Latgawa Methodist Church Camp</t>
  </si>
  <si>
    <t>Rogue River, Gold Hill, Ashland, Medford, Anglers Cove, Hiland Shady Cove, Country View MH Estates, Fish Lake Resort, Latgawa Methodist Church Camp</t>
  </si>
  <si>
    <t>Public Water System Name</t>
  </si>
  <si>
    <t>Drinking Water Source(s)</t>
  </si>
  <si>
    <t>TINWSF_IS_NUM</t>
  </si>
  <si>
    <t>State Forest Land (%)</t>
  </si>
  <si>
    <t>Other Federal Land (%)</t>
  </si>
  <si>
    <t>USFS Land (%)</t>
  </si>
  <si>
    <t>BLM Land  (%)</t>
  </si>
  <si>
    <t>Local Govt Land (%)</t>
  </si>
  <si>
    <t>Tribal Land (BIA) (%)</t>
  </si>
  <si>
    <t>Other State Land (%)</t>
  </si>
  <si>
    <t>Agricultural Land (%)</t>
  </si>
  <si>
    <t>BLM Land  (sq.mi.)</t>
  </si>
  <si>
    <t>USFS Land (sq.mi.)</t>
  </si>
  <si>
    <t>Other Federal Land (sq.mi.)</t>
  </si>
  <si>
    <t>State Forest Land (sq.mi.)</t>
  </si>
  <si>
    <t>Other State Land (sq.mi.)</t>
  </si>
  <si>
    <t>Local Govt Land (sq.mi.)</t>
  </si>
  <si>
    <t>Private Industiral Forest Land (sq.mi.)</t>
  </si>
  <si>
    <t>Agricultural Land (sq.mi.)</t>
  </si>
  <si>
    <t>Tribal Land (BIA) (sq.mi.)</t>
  </si>
  <si>
    <t>NA- Not applicable</t>
  </si>
  <si>
    <t>Because of the nature of combining multiple datasets, minor discrepancies will be seen in some maps and the resulting area calculations especially at larger scales.  Public water systems and communities could use tax lot data available from the counties or other datasets to further refine the analysis if higher accuracy is needed.</t>
  </si>
  <si>
    <t>(a) agricultural land using a combination of the National Agricultural Statistics Service (NASS) data from Natural Resource Conservation Service (2007 “ cdl_awifs_r_or_2007.tif”) and agricultural land zoning from OR Dept. of Land Conservation and Development (note that public water systems may obtain more detailed information on potential crop types using the US Department of Agriculture National Agricultural Statistics Service "CropScape-cropland data layer."  Available at https://nassgeodata.gmu.edu/CropScape/),</t>
  </si>
  <si>
    <t xml:space="preserve">(b) private industrial forests using Oregon Dept. of Forestry’s (ODF) Private_Industrial_2006_ ORLambert.shp” last updated in 2013, </t>
  </si>
  <si>
    <t xml:space="preserve">(c) local government land combined from BLM ownership, tax lot ownership information from local county tax lot data and “OR Map” on-line application: http://www.ormap.net/, </t>
  </si>
  <si>
    <t xml:space="preserve">(d) private urban lands based on private lands located within 2016 city limits, and </t>
  </si>
  <si>
    <t xml:space="preserve">Lebanon, Sweet Home, Stayton, Salem, Lyons Mehama, Gates, Detroit, Breitenbush Hot Springs, Idanha </t>
  </si>
  <si>
    <t>Tiller Elementary SD #15 (inactive as of 07/2014)</t>
  </si>
  <si>
    <t>South Umpqua River (inactive as of 07/2014)</t>
  </si>
  <si>
    <t>PWS ID with OHA data online link</t>
  </si>
  <si>
    <t>Totals:</t>
  </si>
  <si>
    <r>
      <t xml:space="preserve">HUC12_NHD </t>
    </r>
    <r>
      <rPr>
        <b/>
        <vertAlign val="superscript"/>
        <sz val="10"/>
        <color indexed="8"/>
        <rFont val="Arial"/>
        <family val="2"/>
      </rPr>
      <t>(1)</t>
    </r>
  </si>
  <si>
    <r>
      <t xml:space="preserve">Basin </t>
    </r>
    <r>
      <rPr>
        <b/>
        <vertAlign val="superscript"/>
        <sz val="10"/>
        <color indexed="8"/>
        <rFont val="Arial"/>
        <family val="2"/>
      </rPr>
      <t>(1)</t>
    </r>
  </si>
  <si>
    <r>
      <t xml:space="preserve">Subbasin </t>
    </r>
    <r>
      <rPr>
        <b/>
        <vertAlign val="superscript"/>
        <sz val="10"/>
        <color indexed="8"/>
        <rFont val="Arial"/>
        <family val="2"/>
      </rPr>
      <t xml:space="preserve"> (1)</t>
    </r>
  </si>
  <si>
    <r>
      <t xml:space="preserve">Watershed </t>
    </r>
    <r>
      <rPr>
        <b/>
        <vertAlign val="superscript"/>
        <sz val="10"/>
        <color indexed="8"/>
        <rFont val="Arial"/>
        <family val="2"/>
      </rPr>
      <t>(1)</t>
    </r>
  </si>
  <si>
    <r>
      <t xml:space="preserve">County </t>
    </r>
    <r>
      <rPr>
        <b/>
        <vertAlign val="superscript"/>
        <sz val="10"/>
        <color indexed="8"/>
        <rFont val="Arial"/>
        <family val="2"/>
      </rPr>
      <t>(2)</t>
    </r>
  </si>
  <si>
    <r>
      <t>Upstream intakes</t>
    </r>
    <r>
      <rPr>
        <b/>
        <vertAlign val="superscript"/>
        <sz val="10"/>
        <color indexed="8"/>
        <rFont val="Arial"/>
        <family val="2"/>
      </rPr>
      <t xml:space="preserve"> (3)</t>
    </r>
  </si>
  <si>
    <r>
      <t xml:space="preserve">System Type </t>
    </r>
    <r>
      <rPr>
        <b/>
        <vertAlign val="superscript"/>
        <sz val="10"/>
        <color indexed="8"/>
        <rFont val="Arial"/>
        <family val="2"/>
      </rPr>
      <t>(4)</t>
    </r>
  </si>
  <si>
    <r>
      <t xml:space="preserve">Population served </t>
    </r>
    <r>
      <rPr>
        <b/>
        <vertAlign val="superscript"/>
        <sz val="10"/>
        <color indexed="8"/>
        <rFont val="Arial"/>
        <family val="2"/>
      </rPr>
      <t xml:space="preserve">(5) </t>
    </r>
  </si>
  <si>
    <r>
      <t xml:space="preserve">Number of Public Water Systems Served </t>
    </r>
    <r>
      <rPr>
        <b/>
        <vertAlign val="superscript"/>
        <sz val="10"/>
        <color indexed="8"/>
        <rFont val="Arial"/>
        <family val="2"/>
      </rPr>
      <t>(5)</t>
    </r>
  </si>
  <si>
    <r>
      <t>Drinking Water Source Area Size</t>
    </r>
    <r>
      <rPr>
        <b/>
        <vertAlign val="superscript"/>
        <sz val="10"/>
        <color indexed="8"/>
        <rFont val="Arial"/>
        <family val="2"/>
      </rPr>
      <t>(3)</t>
    </r>
    <r>
      <rPr>
        <b/>
        <sz val="10"/>
        <color indexed="8"/>
        <rFont val="Arial"/>
        <family val="2"/>
      </rPr>
      <t xml:space="preserve"> (sq.mi.)</t>
    </r>
  </si>
  <si>
    <r>
      <t>Sub watershed</t>
    </r>
    <r>
      <rPr>
        <b/>
        <vertAlign val="superscript"/>
        <sz val="10"/>
        <color indexed="8"/>
        <rFont val="Arial"/>
        <family val="2"/>
      </rPr>
      <t xml:space="preserve"> (1)</t>
    </r>
  </si>
  <si>
    <t>Private Industrial Forest Land (%)</t>
  </si>
  <si>
    <r>
      <t xml:space="preserve">Private Rural Land </t>
    </r>
    <r>
      <rPr>
        <b/>
        <sz val="8"/>
        <color indexed="8"/>
        <rFont val="Arial"/>
        <family val="2"/>
      </rPr>
      <t>(outside city limits)</t>
    </r>
    <r>
      <rPr>
        <b/>
        <sz val="10"/>
        <color indexed="8"/>
        <rFont val="Arial"/>
        <family val="2"/>
      </rPr>
      <t xml:space="preserve">  (%)</t>
    </r>
  </si>
  <si>
    <r>
      <t>Private Urban Land</t>
    </r>
    <r>
      <rPr>
        <b/>
        <sz val="8"/>
        <color indexed="8"/>
        <rFont val="Arial"/>
        <family val="2"/>
      </rPr>
      <t xml:space="preserve"> (inside city limits)</t>
    </r>
    <r>
      <rPr>
        <b/>
        <sz val="10"/>
        <color indexed="8"/>
        <rFont val="Arial"/>
        <family val="2"/>
      </rPr>
      <t xml:space="preserve">  (%)</t>
    </r>
  </si>
  <si>
    <r>
      <t xml:space="preserve">Other Land Use </t>
    </r>
    <r>
      <rPr>
        <b/>
        <sz val="8"/>
        <color indexed="8"/>
        <rFont val="Arial"/>
        <family val="2"/>
      </rPr>
      <t xml:space="preserve">(includes water) </t>
    </r>
    <r>
      <rPr>
        <b/>
        <sz val="10"/>
        <color indexed="8"/>
        <rFont val="Arial"/>
        <family val="2"/>
      </rPr>
      <t>(%)</t>
    </r>
  </si>
  <si>
    <r>
      <t>Other Land Use</t>
    </r>
    <r>
      <rPr>
        <b/>
        <sz val="8"/>
        <color indexed="8"/>
        <rFont val="Arial"/>
        <family val="2"/>
      </rPr>
      <t xml:space="preserve"> (includes water) (</t>
    </r>
    <r>
      <rPr>
        <b/>
        <sz val="10"/>
        <color indexed="8"/>
        <rFont val="Arial"/>
        <family val="2"/>
      </rPr>
      <t>sq.mi.)</t>
    </r>
  </si>
  <si>
    <r>
      <t xml:space="preserve">Private Urban Land </t>
    </r>
    <r>
      <rPr>
        <b/>
        <sz val="8"/>
        <color indexed="8"/>
        <rFont val="Arial"/>
        <family val="2"/>
      </rPr>
      <t xml:space="preserve">(inside city limits) </t>
    </r>
    <r>
      <rPr>
        <b/>
        <sz val="10"/>
        <color indexed="8"/>
        <rFont val="Arial"/>
        <family val="2"/>
      </rPr>
      <t xml:space="preserve"> (sq.mi.)</t>
    </r>
  </si>
  <si>
    <r>
      <t>Private Rural Land</t>
    </r>
    <r>
      <rPr>
        <b/>
        <sz val="8"/>
        <color indexed="8"/>
        <rFont val="Arial"/>
        <family val="2"/>
      </rPr>
      <t xml:space="preserve"> (outside city limits) </t>
    </r>
    <r>
      <rPr>
        <b/>
        <sz val="10"/>
        <color indexed="8"/>
        <rFont val="Arial"/>
        <family val="2"/>
      </rPr>
      <t xml:space="preserve"> (sq.mi.)</t>
    </r>
  </si>
  <si>
    <r>
      <rPr>
        <b/>
        <sz val="10"/>
        <color theme="1"/>
        <rFont val="Arial"/>
        <family val="2"/>
      </rPr>
      <t xml:space="preserve">State of Oregon Department of Environmental Quality </t>
    </r>
    <r>
      <rPr>
        <b/>
        <sz val="12"/>
        <color theme="1"/>
        <rFont val="Arial"/>
        <family val="2"/>
      </rPr>
      <t xml:space="preserve">
</t>
    </r>
    <r>
      <rPr>
        <b/>
        <sz val="24"/>
        <color theme="1"/>
        <rFont val="Arial"/>
        <family val="2"/>
      </rPr>
      <t>Summary of Land Use/Ownership in Oregon Drinking Water Source Areas Served by Surface Water Sources</t>
    </r>
    <r>
      <rPr>
        <b/>
        <sz val="12"/>
        <color theme="1"/>
        <rFont val="Arial"/>
        <family val="2"/>
      </rPr>
      <t xml:space="preserve">
(See Notes for data sources, methods, and limitations)</t>
    </r>
  </si>
  <si>
    <t>These notes are provided as a supplement to the Summary of Land Use/Ownership tables and figures presented at http://www.oregon.gov/deq/wq/programs/Pages/DWPAssessments.aspx.  The data on land uses/ownership can only be considered approximate due to limitations within the GIS layers and the nature of combining multiple datasets especially at larger scales.  Public water systems and communities could use tax lot data available from the counties or other datasets to further refine the analysis if higher accuracy is needed.</t>
  </si>
  <si>
    <t>NTNC - "Non-Transient Non-Community Water System (NTNC)" means a public water system that is not a Community Water System and that regularly serves at least 25 of the same persons over 6 months per year.</t>
  </si>
  <si>
    <t>NC - "Transient Non-Community Water System (NC)" means a public water system that serves a transient population of 25 or more persons. Note that all NC systems have not been delineated or mapped.</t>
  </si>
  <si>
    <t>C - "Community Water System (C)” means a public water system that has 15 or more service connections used by year-round residents, or that regularly serves 25 or more year-round residents.</t>
  </si>
  <si>
    <r>
      <t xml:space="preserve">                 </t>
    </r>
    <r>
      <rPr>
        <b/>
        <sz val="10"/>
        <color theme="1"/>
        <rFont val="Arial"/>
        <family val="2"/>
      </rPr>
      <t>State of Oregon Department of Environmental Quaity</t>
    </r>
    <r>
      <rPr>
        <b/>
        <sz val="12"/>
        <color theme="1"/>
        <rFont val="Calibri"/>
        <family val="2"/>
        <scheme val="minor"/>
      </rPr>
      <t xml:space="preserve">
</t>
    </r>
    <r>
      <rPr>
        <b/>
        <sz val="18"/>
        <color theme="1"/>
        <rFont val="Calibri"/>
        <family val="2"/>
        <scheme val="minor"/>
      </rPr>
      <t xml:space="preserve">            </t>
    </r>
    <r>
      <rPr>
        <b/>
        <sz val="18"/>
        <color theme="1"/>
        <rFont val="Arial"/>
        <family val="2"/>
      </rPr>
      <t>Notes: Summary of Land Use/Ownership in Oregon
          Drinking Water Source Areas served by Surface 
          Water Sources</t>
    </r>
  </si>
  <si>
    <r>
      <rPr>
        <b/>
        <sz val="10"/>
        <color rgb="FF000000"/>
        <rFont val="aerial"/>
      </rPr>
      <t xml:space="preserve">(1) </t>
    </r>
    <r>
      <rPr>
        <sz val="10"/>
        <color rgb="FF000000"/>
        <rFont val="aerial"/>
      </rPr>
      <t>US Geological Survey Hydrologic Unit Code (HUC), Basin, Subbasin, Watershed and Subwatershed from the Natational Hydrography Dataset (NHD) that is a geospatial dataset mapping surface watershed boundaries.</t>
    </r>
  </si>
  <si>
    <r>
      <rPr>
        <b/>
        <sz val="10"/>
        <color rgb="FF000000"/>
        <rFont val="aerial"/>
      </rPr>
      <t xml:space="preserve">(2) </t>
    </r>
    <r>
      <rPr>
        <sz val="10"/>
        <color rgb="FF000000"/>
        <rFont val="aerial"/>
      </rPr>
      <t>County where the intake is located. The drinking water source area may extend beyond the county boundary.</t>
    </r>
  </si>
  <si>
    <r>
      <t xml:space="preserve">(3) </t>
    </r>
    <r>
      <rPr>
        <sz val="10"/>
        <color rgb="FF000000"/>
        <rFont val="aerial"/>
      </rPr>
      <t>DWSA - drinking water source area - delineated as the 5th-field watershed upstream of the intake. Note that Oregon’s surface water source areas are delineated intake to intake. For watersheds with more than one intake, the DWSA is the watershed segment from the PWSs intake to the next intake upstream.  All protection areas upstream of a specific water system’s intake are included in the drinking water source area for that water system and PWSs are encouraged to work with other water providers and other entities within the Subbasin as they evaluate land use and move forward with developing protection strategies.</t>
    </r>
  </si>
  <si>
    <r>
      <t>(4)</t>
    </r>
    <r>
      <rPr>
        <sz val="10"/>
        <color theme="1"/>
        <rFont val="aerial"/>
      </rPr>
      <t xml:space="preserve"> System Type- public water system (PWS) data is for community and nontranisent noncommunity surface water systems in Oregon. Additional transient noncommunity water systems may be present but not mapped.</t>
    </r>
  </si>
  <si>
    <r>
      <t>(5)</t>
    </r>
    <r>
      <rPr>
        <sz val="10"/>
        <color rgb="FF000000"/>
        <rFont val="aerial"/>
      </rPr>
      <t xml:space="preserve"> There are independent public water systems that purchase water from the water systems listed and distribute it within their service areas.  The total population served listed includes these "wholesale" customers and the total number of PWSs using the source water is also provided.   </t>
    </r>
  </si>
  <si>
    <r>
      <rPr>
        <b/>
        <sz val="10"/>
        <rFont val="aerial"/>
      </rPr>
      <t xml:space="preserve">(6) Land Ownership/Use Data Sources: </t>
    </r>
    <r>
      <rPr>
        <sz val="10"/>
        <rFont val="aerial"/>
      </rPr>
      <t xml:space="preserve"> The dataset is a combination of multiple datasets and was developed by DEQ in 02/2015 and updated 03/2017.  The primary dataset is from Bureau of Land Management BLM (OWNERSHIP_POLY.shp dated 06/20/2013) obtained from BLM at: http://www.blm.gov/or/gis/data-details.php?id=425.  Publication date: 20130718.  The dataset has been modified by grouping land owner categories in order to simplify data display on the map and using geospatial techniques to add additional data to capture the following land uses:</t>
    </r>
  </si>
  <si>
    <r>
      <t xml:space="preserve">(e)  </t>
    </r>
    <r>
      <rPr>
        <sz val="10"/>
        <color rgb="FF000000"/>
        <rFont val="aerial"/>
      </rPr>
      <t>all other categories (BLM, USFS, State, etc) from BLM 06202013 data.  Note that Private urban lands may include residential, municipal, commercial, and industrial land uses.  Private non-urban lands typically include rural residential land but may also include commercial and industrial land uses.</t>
    </r>
  </si>
  <si>
    <t>170800060102 and 170800060103</t>
  </si>
  <si>
    <t>170502030401 and 170502030204</t>
  </si>
  <si>
    <t>170900050208 and 170900050105</t>
  </si>
  <si>
    <t>171003020705 and 171003020703</t>
  </si>
  <si>
    <t>171002040708 and 171002040707</t>
  </si>
  <si>
    <t>171002040903 and 171002040703</t>
  </si>
  <si>
    <t>170800030204 and 170800030700</t>
  </si>
  <si>
    <t>171002010102 and 171002010103</t>
  </si>
  <si>
    <t>170900090104 and 170900090106</t>
  </si>
  <si>
    <t>170701050403 and 170701050503</t>
  </si>
  <si>
    <t>171002040703 and 171002040301</t>
  </si>
  <si>
    <t>170800060206 and 170800060207</t>
  </si>
  <si>
    <t>171003030301 and 171003030303</t>
  </si>
  <si>
    <t>Headwaters North Santiam River and Breitenbush River</t>
  </si>
  <si>
    <t>Rock Creek-Frontal Pacific Ocean and Lower Siletz River-Frontal Pacific Ocean</t>
  </si>
  <si>
    <t>Beaver Creek-Frontal Columbia River and Cathlamet Channel-Columbia River</t>
  </si>
  <si>
    <t>Mill Creek-Columbia River and East Fork Hood River</t>
  </si>
  <si>
    <t>Lower Siletz River-Frontal Pacific Ocean and Lower Yaquina River</t>
  </si>
  <si>
    <t>Big Creek and Bear Creek-Frontal Columbia River</t>
  </si>
  <si>
    <t>Upper Salmon Creek and Elk Creek</t>
  </si>
  <si>
    <t>Sauers Creek-North Santiam River and Lower Breitenbush River</t>
  </si>
  <si>
    <t>McCullough Creek-Cow Creek and Fortune Branch-Cow Creek</t>
  </si>
  <si>
    <t>Schooner Creek and Lower Drift Creek</t>
  </si>
  <si>
    <t>Moolack Creek-Frontal Pacific Ocean and Dewey Creek-Siletz River</t>
  </si>
  <si>
    <t>Mill Creek-South Fork Coquille River and Rowland Creek-South Fork Coquille River</t>
  </si>
  <si>
    <t>Green Creek-Columbia Side Channel and Cathlamet Channel-Columbia River</t>
  </si>
  <si>
    <t>Middle Necanicum River and Lower Necanicum River</t>
  </si>
  <si>
    <t>Silver Creek and Middle Abiqua Creek</t>
  </si>
  <si>
    <t>North Fork Mill Creek-South Fork Mill Creek and Dog River</t>
  </si>
  <si>
    <t>Dewey Creek-Siletz River and Ollala Creek-Yaquina River</t>
  </si>
  <si>
    <t>Upper Lewis And Clark River and Lower Lewis And Clark River</t>
  </si>
  <si>
    <t>Headwaters Elk Creek and Yoncalla Creek</t>
  </si>
  <si>
    <t>North Fork/Barney Creek and South Fork/Barney Creek</t>
  </si>
  <si>
    <t>Little Creek and Big Fat Buck Creek</t>
  </si>
  <si>
    <t>Ferry Creek and Geiger Creek</t>
  </si>
  <si>
    <t>Molalla R.- Main Intake and Ig and Springs Gallery</t>
  </si>
  <si>
    <t>West Creek and Roaring Creek</t>
  </si>
  <si>
    <t>Coquille River and Rink Creek</t>
  </si>
  <si>
    <t>Lickey Creek and South Umpqua River</t>
  </si>
  <si>
    <t>Mackey Creek and Breitenbush River</t>
  </si>
  <si>
    <t>Billy Creek and Bear Creek (Whipple Reservoir)</t>
  </si>
  <si>
    <t>Glaze Creek and Teal Creek</t>
  </si>
  <si>
    <t>Drift Creek and Side Creek</t>
  </si>
  <si>
    <t>North Fork Gordon Creek and South Fork Gordon Creek</t>
  </si>
  <si>
    <t>Schooner Creek and Drift Creek</t>
  </si>
  <si>
    <t>North, West and Middle Fork Anderson Creeks (all Inactive/Emergency, relies on purchased groundwater from Wheeler Water Dept)</t>
  </si>
  <si>
    <t>South Umpqua River and Springbrook Springs</t>
  </si>
  <si>
    <t>East Fall Creek and West Fall Creek</t>
  </si>
  <si>
    <t>Big Creek and Siletz River</t>
  </si>
  <si>
    <t>Garrison Lake and Hubbard Creek</t>
  </si>
  <si>
    <t>South Fork (Coquille River) and Bingham Creek</t>
  </si>
  <si>
    <t xml:space="preserve"> Columbia River and Fox Creek (inactive)</t>
  </si>
  <si>
    <t>(North) #1 Ranney Collector and #3 Ranney Collector (GU)</t>
  </si>
  <si>
    <t>South Fork Necanicum River and Necanicum River</t>
  </si>
  <si>
    <t>Shark Creek and Asbury Creek</t>
  </si>
  <si>
    <t>Siletz River and Tangerman Creek</t>
  </si>
  <si>
    <t>Silver Creek and Abiqua Creek</t>
  </si>
  <si>
    <t>McCully Fork Intake and O'Farrel Creek</t>
  </si>
  <si>
    <t>South Fork Mill Creek and Dog River</t>
  </si>
  <si>
    <t>Killam  Creek and Fawcett Creek</t>
  </si>
  <si>
    <t>Siletz River (May-Oct) and Mill Creek (Oct-May)</t>
  </si>
  <si>
    <t>Lewis and Clark River, Big South Fork-Lewis/Clark Riv, Little So.Fork-Lewis/Clark Riv, Camp "C" Creek</t>
  </si>
  <si>
    <t>Adams Creek and Wilson Creek</t>
  </si>
  <si>
    <t>Taylor Creek Wells - Well #1 and Taylor Creek Wells - Well #2 (GU)</t>
  </si>
  <si>
    <t>Graham Creek and Spring #1 (Upper) and Spring #2 (Lower)</t>
  </si>
  <si>
    <t>Fishhawk Lake Reserve &amp; Community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</si>
</sst>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
    <numFmt numFmtId="166" formatCode="00000"/>
    <numFmt numFmtId="167" formatCode="_(* #,##0_);_(* \(#,##0\);_(* &quot;-&quot;??_);_(@_)"/>
    <numFmt numFmtId="168" formatCode="0.000"/>
  </numFmts>
  <fonts count="43">
    <font>
      <sz val="11"/>
      <color theme="1"/>
      <name val="Calibri"/>
      <family val="2"/>
      <scheme val="minor"/>
    </font>
    <font>
      <sz val="10"/>
      <color indexed="8"/>
      <name val="Arial"/>
      <family val="2"/>
    </font>
    <font>
      <sz val="11"/>
      <color rgb="FFFF0000"/>
      <name val="Calibri"/>
      <family val="2"/>
      <scheme val="minor"/>
    </font>
    <font>
      <sz val="10"/>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
      <sz val="10"/>
      <color theme="1"/>
      <name val="Calibri"/>
      <family val="2"/>
      <scheme val="minor"/>
    </font>
    <font>
      <b/>
      <sz val="10"/>
      <color rgb="FF000000"/>
      <name val="Calibri"/>
      <family val="2"/>
      <scheme val="minor"/>
    </font>
    <font>
      <b/>
      <sz val="12"/>
      <color theme="1"/>
      <name val="Calibri"/>
      <family val="2"/>
      <scheme val="minor"/>
    </font>
    <font>
      <b/>
      <sz val="10"/>
      <color theme="1"/>
      <name val="Arial"/>
      <family val="2"/>
    </font>
    <font>
      <b/>
      <sz val="10"/>
      <color indexed="8"/>
      <name val="Arial"/>
      <family val="2"/>
    </font>
    <font>
      <b/>
      <vertAlign val="superscript"/>
      <sz val="10"/>
      <color indexed="8"/>
      <name val="Arial"/>
      <family val="2"/>
    </font>
    <font>
      <u/>
      <sz val="10"/>
      <color theme="10"/>
      <name val="Arial"/>
      <family val="2"/>
    </font>
    <font>
      <sz val="10"/>
      <color theme="1"/>
      <name val="Arial"/>
      <family val="2"/>
    </font>
    <font>
      <sz val="10"/>
      <name val="Arial"/>
      <family val="2"/>
    </font>
    <font>
      <b/>
      <sz val="8"/>
      <color indexed="8"/>
      <name val="Arial"/>
      <family val="2"/>
    </font>
    <font>
      <sz val="12"/>
      <color theme="1"/>
      <name val="Arial"/>
      <family val="2"/>
    </font>
    <font>
      <b/>
      <sz val="12"/>
      <color theme="1"/>
      <name val="Arial"/>
      <family val="2"/>
    </font>
    <font>
      <b/>
      <sz val="24"/>
      <color theme="1"/>
      <name val="Arial"/>
      <family val="2"/>
    </font>
    <font>
      <b/>
      <sz val="18"/>
      <color theme="1"/>
      <name val="Arial"/>
      <family val="2"/>
    </font>
    <font>
      <b/>
      <sz val="18"/>
      <color theme="1"/>
      <name val="Calibri"/>
      <family val="2"/>
      <scheme val="minor"/>
    </font>
    <font>
      <sz val="10"/>
      <color rgb="FF000000"/>
      <name val="aerial"/>
    </font>
    <font>
      <sz val="10"/>
      <color theme="1"/>
      <name val="aerial"/>
    </font>
    <font>
      <b/>
      <sz val="10"/>
      <color rgb="FF000000"/>
      <name val="aerial"/>
    </font>
    <font>
      <b/>
      <sz val="10"/>
      <color theme="1"/>
      <name val="aerial"/>
    </font>
    <font>
      <sz val="10"/>
      <name val="aerial"/>
    </font>
    <font>
      <b/>
      <sz val="10"/>
      <name val="aerial"/>
    </font>
    <font>
      <sz val="10"/>
      <color rgb="FF000020"/>
      <name val="aerial"/>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medium">
        <color rgb="FFD9D9D9"/>
      </top>
      <bottom/>
      <diagonal/>
    </border>
    <border>
      <left style="thick">
        <color theme="0" tint="-0.24994659260841701"/>
      </left>
      <right style="thin">
        <color theme="0" tint="-0.34998626667073579"/>
      </right>
      <top style="thin">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0" tint="-0.34998626667073579"/>
      </right>
      <top style="thin">
        <color theme="0" tint="-0.34998626667073579"/>
      </top>
      <bottom style="thin">
        <color theme="0" tint="-0.34998626667073579"/>
      </bottom>
      <diagonal/>
    </border>
    <border>
      <left style="thin">
        <color indexed="22"/>
      </left>
      <right style="thin">
        <color indexed="22"/>
      </right>
      <top style="thin">
        <color indexed="22"/>
      </top>
      <bottom style="thin">
        <color indexed="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2"/>
      </left>
      <right style="thin">
        <color indexed="22"/>
      </right>
      <top/>
      <bottom style="thin">
        <color indexed="22"/>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ck">
        <color theme="0" tint="-0.34998626667073579"/>
      </left>
      <right style="thin">
        <color theme="0" tint="-0.34998626667073579"/>
      </right>
      <top/>
      <bottom style="thin">
        <color theme="0" tint="-0.34998626667073579"/>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style="thick">
        <color theme="0" tint="-0.24994659260841701"/>
      </left>
      <right style="thin">
        <color theme="0" tint="-0.34998626667073579"/>
      </right>
      <top/>
      <bottom style="thin">
        <color theme="0" tint="-0.34998626667073579"/>
      </bottom>
      <diagonal/>
    </border>
    <border>
      <left style="thin">
        <color theme="0" tint="-0.34998626667073579"/>
      </left>
      <right style="thick">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top style="thin">
        <color theme="0" tint="-0.34998626667073579"/>
      </top>
      <bottom style="thin">
        <color indexed="64"/>
      </bottom>
      <diagonal/>
    </border>
    <border>
      <left style="thick">
        <color theme="0" tint="-0.34998626667073579"/>
      </left>
      <right style="thin">
        <color theme="0" tint="-0.34998626667073579"/>
      </right>
      <top style="thin">
        <color theme="0" tint="-0.34998626667073579"/>
      </top>
      <bottom style="thin">
        <color indexed="64"/>
      </bottom>
      <diagonal/>
    </border>
    <border>
      <left style="thin">
        <color indexed="22"/>
      </left>
      <right style="thin">
        <color indexed="22"/>
      </right>
      <top style="thin">
        <color indexed="22"/>
      </top>
      <bottom style="thin">
        <color indexed="64"/>
      </bottom>
      <diagonal/>
    </border>
    <border>
      <left style="thick">
        <color theme="0" tint="-0.24994659260841701"/>
      </left>
      <right style="thin">
        <color theme="0" tint="-0.34998626667073579"/>
      </right>
      <top style="thin">
        <color theme="0" tint="-0.34998626667073579"/>
      </top>
      <bottom style="thin">
        <color indexed="64"/>
      </bottom>
      <diagonal/>
    </border>
    <border>
      <left style="thin">
        <color theme="0" tint="-0.34998626667073579"/>
      </left>
      <right style="thick">
        <color theme="0" tint="-0.34998626667073579"/>
      </right>
      <top style="thin">
        <color theme="0" tint="-0.34998626667073579"/>
      </top>
      <bottom style="thin">
        <color indexed="64"/>
      </bottom>
      <diagonal/>
    </border>
  </borders>
  <cellStyleXfs count="46">
    <xf numFmtId="0" fontId="0" fillId="0" borderId="0"/>
    <xf numFmtId="0" fontId="1" fillId="0" borderId="0"/>
    <xf numFmtId="0" fontId="3"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2" fillId="0" borderId="0" applyNumberFormat="0" applyFill="0" applyBorder="0" applyAlignment="0" applyProtection="0"/>
    <xf numFmtId="0" fontId="4" fillId="9"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9" fillId="33" borderId="0" applyNumberFormat="0" applyBorder="0" applyAlignment="0" applyProtection="0"/>
    <xf numFmtId="0" fontId="20" fillId="0" borderId="0" applyNumberFormat="0" applyFill="0" applyBorder="0" applyAlignment="0" applyProtection="0">
      <alignment vertical="top"/>
      <protection locked="0"/>
    </xf>
    <xf numFmtId="43" fontId="4" fillId="0" borderId="0" applyFont="0" applyFill="0" applyBorder="0" applyAlignment="0" applyProtection="0"/>
  </cellStyleXfs>
  <cellXfs count="108">
    <xf numFmtId="0" fontId="0" fillId="0" borderId="0" xfId="0"/>
    <xf numFmtId="0" fontId="21" fillId="0" borderId="0" xfId="0" applyFont="1"/>
    <xf numFmtId="0" fontId="22" fillId="0" borderId="12" xfId="0" applyFont="1" applyBorder="1" applyAlignment="1">
      <alignment wrapText="1"/>
    </xf>
    <xf numFmtId="0" fontId="0" fillId="0" borderId="0" xfId="0" applyAlignment="1">
      <alignment wrapText="1"/>
    </xf>
    <xf numFmtId="0" fontId="23" fillId="0" borderId="0" xfId="0" applyFont="1" applyAlignment="1">
      <alignment wrapText="1"/>
    </xf>
    <xf numFmtId="0" fontId="25" fillId="34" borderId="19" xfId="1" applyFont="1" applyFill="1" applyBorder="1" applyAlignment="1">
      <alignment horizontal="center" wrapText="1"/>
    </xf>
    <xf numFmtId="0" fontId="25" fillId="34" borderId="20" xfId="1" applyFont="1" applyFill="1" applyBorder="1" applyAlignment="1">
      <alignment horizontal="center" wrapText="1"/>
    </xf>
    <xf numFmtId="0" fontId="25" fillId="34" borderId="21" xfId="1" applyFont="1" applyFill="1" applyBorder="1" applyAlignment="1">
      <alignment horizontal="center" wrapText="1"/>
    </xf>
    <xf numFmtId="166" fontId="25" fillId="34" borderId="19" xfId="1" applyNumberFormat="1" applyFont="1" applyFill="1" applyBorder="1" applyAlignment="1">
      <alignment horizontal="center" wrapText="1"/>
    </xf>
    <xf numFmtId="0" fontId="25" fillId="34" borderId="19" xfId="2" applyFont="1" applyFill="1" applyBorder="1" applyAlignment="1">
      <alignment horizontal="center" wrapText="1"/>
    </xf>
    <xf numFmtId="167" fontId="25" fillId="34" borderId="19" xfId="45" applyNumberFormat="1" applyFont="1" applyFill="1" applyBorder="1" applyAlignment="1">
      <alignment horizontal="center" wrapText="1"/>
    </xf>
    <xf numFmtId="167" fontId="25" fillId="34" borderId="20" xfId="45" applyNumberFormat="1" applyFont="1" applyFill="1" applyBorder="1" applyAlignment="1">
      <alignment horizontal="center" wrapText="1"/>
    </xf>
    <xf numFmtId="1" fontId="25" fillId="34" borderId="22" xfId="45" applyNumberFormat="1" applyFont="1" applyFill="1" applyBorder="1" applyAlignment="1">
      <alignment horizontal="center" wrapText="1"/>
    </xf>
    <xf numFmtId="0" fontId="25" fillId="34" borderId="23" xfId="1" applyFont="1" applyFill="1" applyBorder="1" applyAlignment="1">
      <alignment horizontal="center" wrapText="1"/>
    </xf>
    <xf numFmtId="165" fontId="25" fillId="34" borderId="24" xfId="1" applyNumberFormat="1" applyFont="1" applyFill="1" applyBorder="1" applyAlignment="1">
      <alignment horizontal="center" wrapText="1"/>
    </xf>
    <xf numFmtId="165" fontId="25" fillId="34" borderId="19" xfId="1" applyNumberFormat="1" applyFont="1" applyFill="1" applyBorder="1" applyAlignment="1">
      <alignment horizontal="center" wrapText="1"/>
    </xf>
    <xf numFmtId="165" fontId="25" fillId="34" borderId="20" xfId="1" applyNumberFormat="1" applyFont="1" applyFill="1" applyBorder="1" applyAlignment="1">
      <alignment horizontal="center" wrapText="1"/>
    </xf>
    <xf numFmtId="168" fontId="25" fillId="34" borderId="21" xfId="1" applyNumberFormat="1" applyFont="1" applyFill="1" applyBorder="1" applyAlignment="1">
      <alignment horizontal="center" wrapText="1"/>
    </xf>
    <xf numFmtId="168" fontId="25" fillId="34" borderId="19" xfId="1" applyNumberFormat="1" applyFont="1" applyFill="1" applyBorder="1" applyAlignment="1">
      <alignment horizontal="center" wrapText="1"/>
    </xf>
    <xf numFmtId="168" fontId="25" fillId="34" borderId="25" xfId="1" applyNumberFormat="1" applyFont="1" applyFill="1" applyBorder="1" applyAlignment="1">
      <alignment horizontal="center" wrapText="1"/>
    </xf>
    <xf numFmtId="0" fontId="24" fillId="0" borderId="0" xfId="0" applyFont="1" applyFill="1" applyAlignment="1">
      <alignment horizontal="center" wrapText="1"/>
    </xf>
    <xf numFmtId="0" fontId="1" fillId="0" borderId="10" xfId="1" applyFont="1" applyFill="1" applyBorder="1" applyAlignment="1">
      <alignment vertical="center" wrapText="1"/>
    </xf>
    <xf numFmtId="0" fontId="1" fillId="0" borderId="10"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14" xfId="1" applyFont="1" applyFill="1" applyBorder="1" applyAlignment="1">
      <alignment horizontal="center" vertical="center" wrapText="1"/>
    </xf>
    <xf numFmtId="166" fontId="27" fillId="0" borderId="10" xfId="44" applyNumberFormat="1" applyFont="1" applyFill="1" applyBorder="1" applyAlignment="1" applyProtection="1">
      <alignment horizontal="center" vertical="center" wrapText="1"/>
    </xf>
    <xf numFmtId="0" fontId="1" fillId="0" borderId="10" xfId="2" applyFont="1" applyFill="1" applyBorder="1" applyAlignment="1">
      <alignment horizontal="center" vertical="center" wrapText="1"/>
    </xf>
    <xf numFmtId="0" fontId="28" fillId="0" borderId="0" xfId="0" applyFont="1" applyFill="1" applyAlignment="1">
      <alignment vertical="center" wrapText="1"/>
    </xf>
    <xf numFmtId="0" fontId="29" fillId="0" borderId="10" xfId="1" applyFont="1" applyFill="1" applyBorder="1" applyAlignment="1">
      <alignment vertical="center" wrapText="1"/>
    </xf>
    <xf numFmtId="0" fontId="29" fillId="0" borderId="10" xfId="1" applyFont="1" applyFill="1" applyBorder="1" applyAlignment="1">
      <alignment horizontal="left" vertical="center" wrapText="1"/>
    </xf>
    <xf numFmtId="0" fontId="29" fillId="0" borderId="11" xfId="1" applyFont="1" applyFill="1" applyBorder="1" applyAlignment="1">
      <alignment horizontal="left" vertical="center" wrapText="1"/>
    </xf>
    <xf numFmtId="0" fontId="29" fillId="0" borderId="14" xfId="1" applyFont="1" applyFill="1" applyBorder="1" applyAlignment="1">
      <alignment horizontal="center" vertical="center" wrapText="1"/>
    </xf>
    <xf numFmtId="0" fontId="29" fillId="0" borderId="0" xfId="0" applyFont="1" applyFill="1" applyAlignment="1">
      <alignment vertical="center" wrapText="1"/>
    </xf>
    <xf numFmtId="0" fontId="28" fillId="2" borderId="0" xfId="0" applyFont="1" applyFill="1" applyAlignment="1">
      <alignment vertical="center" wrapText="1"/>
    </xf>
    <xf numFmtId="0" fontId="28" fillId="0" borderId="0" xfId="0"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center" wrapText="1"/>
    </xf>
    <xf numFmtId="166" fontId="28" fillId="0" borderId="0" xfId="0" applyNumberFormat="1" applyFont="1" applyFill="1" applyBorder="1" applyAlignment="1">
      <alignment horizontal="center" vertical="center" wrapText="1"/>
    </xf>
    <xf numFmtId="167" fontId="28" fillId="0" borderId="0" xfId="45" applyNumberFormat="1" applyFont="1" applyFill="1" applyBorder="1" applyAlignment="1">
      <alignment horizontal="right" vertical="center" wrapText="1"/>
    </xf>
    <xf numFmtId="167" fontId="28" fillId="0" borderId="0" xfId="45" applyNumberFormat="1" applyFont="1" applyFill="1" applyBorder="1" applyAlignment="1">
      <alignment horizontal="center" vertical="center" wrapText="1"/>
    </xf>
    <xf numFmtId="1" fontId="28" fillId="0" borderId="0" xfId="45" applyNumberFormat="1" applyFont="1" applyFill="1" applyBorder="1" applyAlignment="1">
      <alignment horizontal="center" vertical="center" wrapText="1"/>
    </xf>
    <xf numFmtId="165" fontId="28" fillId="0" borderId="0" xfId="0" applyNumberFormat="1" applyFont="1" applyFill="1" applyBorder="1" applyAlignment="1">
      <alignment vertical="center" wrapText="1"/>
    </xf>
    <xf numFmtId="0" fontId="28" fillId="0" borderId="0" xfId="0" applyFont="1" applyFill="1" applyBorder="1" applyAlignment="1">
      <alignment vertical="center"/>
    </xf>
    <xf numFmtId="168" fontId="28" fillId="0" borderId="0" xfId="0" applyNumberFormat="1" applyFont="1" applyFill="1" applyBorder="1" applyAlignment="1">
      <alignment vertical="center" wrapText="1"/>
    </xf>
    <xf numFmtId="0" fontId="1" fillId="0" borderId="10" xfId="1" applyFont="1" applyFill="1" applyBorder="1" applyAlignment="1">
      <alignment horizontal="center" vertical="center" wrapText="1"/>
    </xf>
    <xf numFmtId="167" fontId="1" fillId="0" borderId="16" xfId="45" applyNumberFormat="1" applyFont="1" applyFill="1" applyBorder="1" applyAlignment="1">
      <alignment horizontal="right" vertical="center" wrapText="1"/>
    </xf>
    <xf numFmtId="167" fontId="1" fillId="0" borderId="16" xfId="45" applyNumberFormat="1" applyFont="1" applyFill="1" applyBorder="1" applyAlignment="1">
      <alignment horizontal="center" vertical="center" wrapText="1"/>
    </xf>
    <xf numFmtId="1" fontId="1" fillId="0" borderId="18" xfId="45" applyNumberFormat="1" applyFont="1" applyFill="1" applyBorder="1" applyAlignment="1">
      <alignment horizontal="center" vertical="center" wrapText="1"/>
    </xf>
    <xf numFmtId="1" fontId="28" fillId="0" borderId="11" xfId="0" applyNumberFormat="1" applyFont="1" applyFill="1" applyBorder="1" applyAlignment="1">
      <alignment vertical="center" wrapText="1"/>
    </xf>
    <xf numFmtId="165" fontId="28" fillId="0" borderId="13" xfId="0" applyNumberFormat="1" applyFont="1" applyFill="1" applyBorder="1" applyAlignment="1">
      <alignment vertical="center" wrapText="1"/>
    </xf>
    <xf numFmtId="165" fontId="28" fillId="0" borderId="10" xfId="0" applyNumberFormat="1" applyFont="1" applyFill="1" applyBorder="1" applyAlignment="1">
      <alignment vertical="center" wrapText="1"/>
    </xf>
    <xf numFmtId="165" fontId="28" fillId="0" borderId="10" xfId="0" applyNumberFormat="1" applyFont="1" applyFill="1" applyBorder="1" applyAlignment="1">
      <alignment vertical="center"/>
    </xf>
    <xf numFmtId="165" fontId="28" fillId="0" borderId="11" xfId="0" applyNumberFormat="1" applyFont="1" applyFill="1" applyBorder="1" applyAlignment="1">
      <alignment vertical="center"/>
    </xf>
    <xf numFmtId="168" fontId="28" fillId="0" borderId="14" xfId="0" applyNumberFormat="1" applyFont="1" applyFill="1" applyBorder="1" applyAlignment="1">
      <alignment vertical="center" wrapText="1"/>
    </xf>
    <xf numFmtId="168" fontId="28" fillId="0" borderId="10" xfId="0" applyNumberFormat="1" applyFont="1" applyFill="1" applyBorder="1" applyAlignment="1">
      <alignment vertical="center" wrapText="1"/>
    </xf>
    <xf numFmtId="168" fontId="28" fillId="0" borderId="15" xfId="0" applyNumberFormat="1" applyFont="1" applyFill="1" applyBorder="1" applyAlignment="1">
      <alignment vertical="center" wrapText="1"/>
    </xf>
    <xf numFmtId="1" fontId="1" fillId="0" borderId="16" xfId="45" applyNumberFormat="1" applyFont="1" applyFill="1" applyBorder="1" applyAlignment="1">
      <alignment horizontal="center" vertical="center" wrapText="1"/>
    </xf>
    <xf numFmtId="164" fontId="28" fillId="0" borderId="11" xfId="0" applyNumberFormat="1" applyFont="1" applyFill="1" applyBorder="1" applyAlignment="1">
      <alignment vertical="center" wrapText="1"/>
    </xf>
    <xf numFmtId="9" fontId="28" fillId="0" borderId="10" xfId="0" applyNumberFormat="1" applyFont="1" applyFill="1" applyBorder="1" applyAlignment="1">
      <alignment vertical="center"/>
    </xf>
    <xf numFmtId="9" fontId="28" fillId="0" borderId="11" xfId="0" applyNumberFormat="1" applyFont="1" applyFill="1" applyBorder="1" applyAlignment="1">
      <alignment vertical="center"/>
    </xf>
    <xf numFmtId="9" fontId="28" fillId="0" borderId="13" xfId="0" applyNumberFormat="1" applyFont="1" applyFill="1" applyBorder="1" applyAlignment="1">
      <alignment vertical="center"/>
    </xf>
    <xf numFmtId="168" fontId="29" fillId="0" borderId="10" xfId="0" applyNumberFormat="1" applyFont="1" applyFill="1" applyBorder="1" applyAlignment="1">
      <alignment vertical="center" wrapText="1"/>
    </xf>
    <xf numFmtId="165" fontId="28" fillId="0" borderId="13" xfId="0" applyNumberFormat="1" applyFont="1" applyFill="1" applyBorder="1" applyAlignment="1">
      <alignment vertical="center"/>
    </xf>
    <xf numFmtId="0" fontId="29" fillId="0" borderId="10" xfId="1" applyFont="1" applyFill="1" applyBorder="1" applyAlignment="1">
      <alignment horizontal="center" vertical="center" wrapText="1"/>
    </xf>
    <xf numFmtId="164" fontId="29" fillId="0" borderId="11" xfId="0" applyNumberFormat="1" applyFont="1" applyFill="1" applyBorder="1" applyAlignment="1">
      <alignment vertical="center" wrapText="1"/>
    </xf>
    <xf numFmtId="168" fontId="29" fillId="0" borderId="15" xfId="0" applyNumberFormat="1" applyFont="1" applyFill="1" applyBorder="1" applyAlignment="1">
      <alignment vertical="center" wrapText="1"/>
    </xf>
    <xf numFmtId="168" fontId="29" fillId="0" borderId="14" xfId="0" applyNumberFormat="1" applyFont="1" applyFill="1" applyBorder="1" applyAlignment="1">
      <alignment vertical="center" wrapText="1"/>
    </xf>
    <xf numFmtId="167" fontId="1" fillId="0" borderId="0" xfId="45" applyNumberFormat="1" applyFont="1" applyFill="1" applyAlignment="1">
      <alignment horizontal="right" vertical="center"/>
    </xf>
    <xf numFmtId="167" fontId="1" fillId="0" borderId="0" xfId="45" applyNumberFormat="1" applyFont="1" applyFill="1" applyAlignment="1">
      <alignment horizontal="center" vertical="center"/>
    </xf>
    <xf numFmtId="1" fontId="1" fillId="0" borderId="0" xfId="45" applyNumberFormat="1" applyFont="1" applyFill="1" applyAlignment="1">
      <alignment horizontal="center" vertical="center"/>
    </xf>
    <xf numFmtId="0" fontId="1" fillId="0" borderId="26" xfId="1" applyFont="1" applyFill="1" applyBorder="1" applyAlignment="1">
      <alignment vertical="center" wrapText="1"/>
    </xf>
    <xf numFmtId="0" fontId="1" fillId="0" borderId="26"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1" fillId="0" borderId="28" xfId="1" applyFont="1" applyFill="1" applyBorder="1" applyAlignment="1">
      <alignment horizontal="center" vertical="center" wrapText="1"/>
    </xf>
    <xf numFmtId="166" fontId="27" fillId="0" borderId="26" xfId="44" applyNumberFormat="1" applyFont="1" applyFill="1" applyBorder="1" applyAlignment="1" applyProtection="1">
      <alignment horizontal="center" vertical="center" wrapText="1"/>
    </xf>
    <xf numFmtId="0" fontId="1" fillId="0" borderId="26" xfId="2" applyFont="1" applyFill="1" applyBorder="1" applyAlignment="1">
      <alignment horizontal="center" vertical="center" wrapText="1"/>
    </xf>
    <xf numFmtId="0" fontId="1" fillId="0" borderId="26" xfId="1" applyFont="1" applyFill="1" applyBorder="1" applyAlignment="1">
      <alignment horizontal="center" vertical="center" wrapText="1"/>
    </xf>
    <xf numFmtId="167" fontId="1" fillId="0" borderId="29" xfId="45" applyNumberFormat="1" applyFont="1" applyFill="1" applyBorder="1" applyAlignment="1">
      <alignment horizontal="right" vertical="center" wrapText="1"/>
    </xf>
    <xf numFmtId="167" fontId="1" fillId="0" borderId="29" xfId="45" applyNumberFormat="1" applyFont="1" applyFill="1" applyBorder="1" applyAlignment="1">
      <alignment horizontal="center" vertical="center" wrapText="1"/>
    </xf>
    <xf numFmtId="1" fontId="1" fillId="0" borderId="29" xfId="45" applyNumberFormat="1" applyFont="1" applyFill="1" applyBorder="1" applyAlignment="1">
      <alignment horizontal="center" vertical="center" wrapText="1"/>
    </xf>
    <xf numFmtId="164" fontId="28" fillId="0" borderId="27" xfId="0" applyNumberFormat="1" applyFont="1" applyFill="1" applyBorder="1" applyAlignment="1">
      <alignment vertical="center" wrapText="1"/>
    </xf>
    <xf numFmtId="165" fontId="28" fillId="0" borderId="30" xfId="0" applyNumberFormat="1" applyFont="1" applyFill="1" applyBorder="1" applyAlignment="1">
      <alignment vertical="center" wrapText="1"/>
    </xf>
    <xf numFmtId="165" fontId="28" fillId="0" borderId="26" xfId="0" applyNumberFormat="1" applyFont="1" applyFill="1" applyBorder="1" applyAlignment="1">
      <alignment vertical="center" wrapText="1"/>
    </xf>
    <xf numFmtId="165" fontId="28" fillId="0" borderId="26" xfId="0" applyNumberFormat="1" applyFont="1" applyFill="1" applyBorder="1" applyAlignment="1">
      <alignment vertical="center"/>
    </xf>
    <xf numFmtId="165" fontId="28" fillId="0" borderId="27" xfId="0" applyNumberFormat="1" applyFont="1" applyFill="1" applyBorder="1" applyAlignment="1">
      <alignment vertical="center"/>
    </xf>
    <xf numFmtId="168" fontId="28" fillId="0" borderId="28" xfId="0" applyNumberFormat="1" applyFont="1" applyFill="1" applyBorder="1" applyAlignment="1">
      <alignment vertical="center" wrapText="1"/>
    </xf>
    <xf numFmtId="168" fontId="28" fillId="0" borderId="26" xfId="0" applyNumberFormat="1" applyFont="1" applyFill="1" applyBorder="1" applyAlignment="1">
      <alignment vertical="center" wrapText="1"/>
    </xf>
    <xf numFmtId="168" fontId="28" fillId="0" borderId="31" xfId="0" applyNumberFormat="1" applyFont="1" applyFill="1" applyBorder="1" applyAlignment="1">
      <alignment vertical="center" wrapText="1"/>
    </xf>
    <xf numFmtId="0" fontId="25" fillId="34" borderId="17" xfId="1" applyFont="1" applyFill="1" applyBorder="1" applyAlignment="1">
      <alignment horizontal="center"/>
    </xf>
    <xf numFmtId="167" fontId="25" fillId="34" borderId="17" xfId="45" applyNumberFormat="1" applyFont="1" applyFill="1" applyBorder="1" applyAlignment="1"/>
    <xf numFmtId="0" fontId="24" fillId="0" borderId="17" xfId="0" applyFont="1" applyFill="1" applyBorder="1" applyAlignment="1">
      <alignment horizontal="center"/>
    </xf>
    <xf numFmtId="1" fontId="25" fillId="34" borderId="17" xfId="1" applyNumberFormat="1" applyFont="1" applyFill="1" applyBorder="1" applyAlignment="1">
      <alignment horizontal="center"/>
    </xf>
    <xf numFmtId="165" fontId="25" fillId="34" borderId="17" xfId="2" applyNumberFormat="1" applyFont="1" applyFill="1" applyBorder="1" applyAlignment="1">
      <alignment horizontal="center"/>
    </xf>
    <xf numFmtId="167" fontId="25" fillId="34" borderId="17" xfId="45" applyNumberFormat="1" applyFont="1" applyFill="1" applyBorder="1" applyAlignment="1">
      <alignment horizontal="center"/>
    </xf>
    <xf numFmtId="165" fontId="25" fillId="34" borderId="17" xfId="1" applyNumberFormat="1" applyFont="1" applyFill="1" applyBorder="1" applyAlignment="1">
      <alignment horizontal="center"/>
    </xf>
    <xf numFmtId="0" fontId="36" fillId="0" borderId="0" xfId="0" applyFont="1" applyBorder="1" applyAlignment="1">
      <alignment vertical="top" wrapText="1"/>
    </xf>
    <xf numFmtId="0" fontId="37" fillId="0" borderId="0" xfId="0" applyFont="1" applyAlignment="1">
      <alignment vertical="top"/>
    </xf>
    <xf numFmtId="0" fontId="38" fillId="0" borderId="0" xfId="0" applyFont="1" applyAlignment="1">
      <alignment vertical="top" wrapText="1"/>
    </xf>
    <xf numFmtId="0" fontId="39" fillId="0" borderId="0" xfId="0" applyFont="1" applyAlignment="1">
      <alignment vertical="top" wrapText="1"/>
    </xf>
    <xf numFmtId="0" fontId="37" fillId="0" borderId="0" xfId="0" applyFont="1" applyAlignment="1">
      <alignment horizontal="left" vertical="top" wrapText="1"/>
    </xf>
    <xf numFmtId="0" fontId="40" fillId="0" borderId="0" xfId="0" applyFont="1" applyAlignment="1">
      <alignment horizontal="left" vertical="top" wrapText="1"/>
    </xf>
    <xf numFmtId="0" fontId="36" fillId="0" borderId="0" xfId="0" applyFont="1" applyAlignment="1">
      <alignment horizontal="left" vertical="top" wrapText="1"/>
    </xf>
    <xf numFmtId="0" fontId="37" fillId="0" borderId="0" xfId="0" applyFont="1" applyAlignment="1">
      <alignment vertical="top" wrapText="1"/>
    </xf>
    <xf numFmtId="0" fontId="37" fillId="0" borderId="0" xfId="0" applyFont="1" applyAlignment="1">
      <alignment horizontal="left" vertical="top" wrapText="1" indent="1"/>
    </xf>
    <xf numFmtId="0" fontId="36" fillId="0" borderId="0" xfId="0" applyFont="1" applyAlignment="1">
      <alignment horizontal="left" vertical="top" wrapText="1" indent="1"/>
    </xf>
    <xf numFmtId="0" fontId="42" fillId="0" borderId="0" xfId="0" applyFont="1" applyAlignment="1">
      <alignment horizontal="left" vertical="top" wrapText="1" indent="1"/>
    </xf>
    <xf numFmtId="0" fontId="32" fillId="0" borderId="0" xfId="0" applyFont="1" applyFill="1" applyBorder="1" applyAlignment="1">
      <alignment horizontal="left" vertical="center" wrapText="1"/>
    </xf>
    <xf numFmtId="0" fontId="31" fillId="0" borderId="0" xfId="0" applyFont="1" applyFill="1" applyBorder="1" applyAlignment="1">
      <alignment horizontal="left" vertical="center" wrapText="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5"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4" builtinId="8"/>
    <cellStyle name="Input" xfId="11" builtinId="20" customBuiltin="1"/>
    <cellStyle name="Linked Cell" xfId="14" builtinId="24" customBuiltin="1"/>
    <cellStyle name="Neutral" xfId="10" builtinId="28" customBuiltin="1"/>
    <cellStyle name="Normal" xfId="0" builtinId="0"/>
    <cellStyle name="Normal_DWSAAreaCalcsbyPWS" xfId="2"/>
    <cellStyle name="Normal_Sheet1" xfId="1"/>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33">
    <dxf>
      <font>
        <color rgb="FF7030A0"/>
      </font>
    </dxf>
    <dxf>
      <font>
        <color rgb="FF7030A0"/>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colors>
    <mruColors>
      <color rgb="FFDECCCC"/>
      <color rgb="FF0D1414"/>
      <color rgb="FFD7D79E"/>
      <color rgb="FFFFFFBE"/>
      <color rgb="FF8E5E1D"/>
      <color rgb="FFFFEBAF"/>
      <color rgb="FFF5CA7A"/>
      <color rgb="FFE69800"/>
      <color rgb="FF4C7300"/>
      <color rgb="FF8CAB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33618</xdr:colOff>
      <xdr:row>0</xdr:row>
      <xdr:rowOff>44823</xdr:rowOff>
    </xdr:from>
    <xdr:to>
      <xdr:col>0</xdr:col>
      <xdr:colOff>444897</xdr:colOff>
      <xdr:row>0</xdr:row>
      <xdr:rowOff>986117</xdr:rowOff>
    </xdr:to>
    <xdr:pic>
      <xdr:nvPicPr>
        <xdr:cNvPr id="2" name="Picture 1" descr="LogoColorRegular.jpg"/>
        <xdr:cNvPicPr>
          <a:picLocks noChangeAspect="1"/>
        </xdr:cNvPicPr>
      </xdr:nvPicPr>
      <xdr:blipFill>
        <a:blip xmlns:r="http://schemas.openxmlformats.org/officeDocument/2006/relationships" r:embed="rId1" cstate="print"/>
        <a:stretch>
          <a:fillRect/>
        </a:stretch>
      </xdr:blipFill>
      <xdr:spPr>
        <a:xfrm>
          <a:off x="33618" y="44823"/>
          <a:ext cx="411279" cy="9412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581025</xdr:colOff>
      <xdr:row>0</xdr:row>
      <xdr:rowOff>1266825</xdr:rowOff>
    </xdr:to>
    <xdr:pic>
      <xdr:nvPicPr>
        <xdr:cNvPr id="2" name="Picture 1" descr="LogoColorRegular.jpg"/>
        <xdr:cNvPicPr>
          <a:picLocks noChangeAspect="1"/>
        </xdr:cNvPicPr>
      </xdr:nvPicPr>
      <xdr:blipFill>
        <a:blip xmlns:r="http://schemas.openxmlformats.org/officeDocument/2006/relationships" r:embed="rId1" cstate="print"/>
        <a:stretch>
          <a:fillRect/>
        </a:stretch>
      </xdr:blipFill>
      <xdr:spPr>
        <a:xfrm>
          <a:off x="57150" y="104775"/>
          <a:ext cx="523875" cy="1162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yourwater.oregon.gov/inventory.php?pwsno=00939" TargetMode="External"/><Relationship Id="rId117" Type="http://schemas.openxmlformats.org/officeDocument/2006/relationships/hyperlink" Target="https://yourwater.oregon.gov/inventory.php?pwsno=00847" TargetMode="External"/><Relationship Id="rId21" Type="http://schemas.openxmlformats.org/officeDocument/2006/relationships/hyperlink" Target="https://yourwater.oregon.gov/inventory.php?pwsno=01139" TargetMode="External"/><Relationship Id="rId42" Type="http://schemas.openxmlformats.org/officeDocument/2006/relationships/hyperlink" Target="https://yourwater.oregon.gov/inventory.php?pwsno=00287" TargetMode="External"/><Relationship Id="rId47" Type="http://schemas.openxmlformats.org/officeDocument/2006/relationships/hyperlink" Target="https://yourwater.oregon.gov/inventory.php?pwsno=00493" TargetMode="External"/><Relationship Id="rId63" Type="http://schemas.openxmlformats.org/officeDocument/2006/relationships/hyperlink" Target="https://yourwater.oregon.gov/inventory.php?pwsno=00968" TargetMode="External"/><Relationship Id="rId68" Type="http://schemas.openxmlformats.org/officeDocument/2006/relationships/hyperlink" Target="https://yourwater.oregon.gov/inventory.php?pwsno=00305" TargetMode="External"/><Relationship Id="rId84" Type="http://schemas.openxmlformats.org/officeDocument/2006/relationships/hyperlink" Target="https://yourwater.oregon.gov/inventory.php?pwsno=90531" TargetMode="External"/><Relationship Id="rId89" Type="http://schemas.openxmlformats.org/officeDocument/2006/relationships/hyperlink" Target="https://yourwater.oregon.gov/inventory.php?pwsno=00497" TargetMode="External"/><Relationship Id="rId112" Type="http://schemas.openxmlformats.org/officeDocument/2006/relationships/hyperlink" Target="https://yourwater.oregon.gov/inventory.php?pwsno=00304" TargetMode="External"/><Relationship Id="rId133" Type="http://schemas.openxmlformats.org/officeDocument/2006/relationships/hyperlink" Target="https://yourwater.oregon.gov/inventory.php?pwsno=00581" TargetMode="External"/><Relationship Id="rId138" Type="http://schemas.openxmlformats.org/officeDocument/2006/relationships/hyperlink" Target="https://yourwater.oregon.gov/inventory.php?pwsno=00699" TargetMode="External"/><Relationship Id="rId154" Type="http://schemas.openxmlformats.org/officeDocument/2006/relationships/hyperlink" Target="https://yourwater.oregon.gov/inventory.php?pwsno=00712" TargetMode="External"/><Relationship Id="rId159" Type="http://schemas.openxmlformats.org/officeDocument/2006/relationships/hyperlink" Target="https://yourwater.oregon.gov/inventory.php?pwsno=01062" TargetMode="External"/><Relationship Id="rId170" Type="http://schemas.openxmlformats.org/officeDocument/2006/relationships/hyperlink" Target="https://yourwater.oregon.gov/inventory.php?pwsno=00566" TargetMode="External"/><Relationship Id="rId16" Type="http://schemas.openxmlformats.org/officeDocument/2006/relationships/hyperlink" Target="https://yourwater.oregon.gov/inventory.php?pwsno=00657" TargetMode="External"/><Relationship Id="rId107" Type="http://schemas.openxmlformats.org/officeDocument/2006/relationships/hyperlink" Target="https://yourwater.oregon.gov/inventory.php?pwsno=00926" TargetMode="External"/><Relationship Id="rId11" Type="http://schemas.openxmlformats.org/officeDocument/2006/relationships/hyperlink" Target="https://yourwater.oregon.gov/inventory.php?pwsno=01246" TargetMode="External"/><Relationship Id="rId32" Type="http://schemas.openxmlformats.org/officeDocument/2006/relationships/hyperlink" Target="https://yourwater.oregon.gov/inventory.php?pwsno=00246" TargetMode="External"/><Relationship Id="rId37" Type="http://schemas.openxmlformats.org/officeDocument/2006/relationships/hyperlink" Target="https://yourwater.oregon.gov/inventory.php?pwsno=00012" TargetMode="External"/><Relationship Id="rId53" Type="http://schemas.openxmlformats.org/officeDocument/2006/relationships/hyperlink" Target="https://yourwater.oregon.gov/inventory.php?pwsno=00473" TargetMode="External"/><Relationship Id="rId58" Type="http://schemas.openxmlformats.org/officeDocument/2006/relationships/hyperlink" Target="https://yourwater.oregon.gov/inventory.php?pwsno=00337" TargetMode="External"/><Relationship Id="rId74" Type="http://schemas.openxmlformats.org/officeDocument/2006/relationships/hyperlink" Target="https://yourwater.oregon.gov/inventory.php?pwsno=00457" TargetMode="External"/><Relationship Id="rId79" Type="http://schemas.openxmlformats.org/officeDocument/2006/relationships/hyperlink" Target="https://yourwater.oregon.gov/inventory.php?pwsno=00802" TargetMode="External"/><Relationship Id="rId102" Type="http://schemas.openxmlformats.org/officeDocument/2006/relationships/hyperlink" Target="https://yourwater.oregon.gov/inventory.php?pwsno=00482" TargetMode="External"/><Relationship Id="rId123" Type="http://schemas.openxmlformats.org/officeDocument/2006/relationships/hyperlink" Target="https://yourwater.oregon.gov/inventory.php?pwsno=00169" TargetMode="External"/><Relationship Id="rId128" Type="http://schemas.openxmlformats.org/officeDocument/2006/relationships/hyperlink" Target="https://yourwater.oregon.gov/inventory.php?pwsno=00548" TargetMode="External"/><Relationship Id="rId144" Type="http://schemas.openxmlformats.org/officeDocument/2006/relationships/hyperlink" Target="https://yourwater.oregon.gov/inventory.php?pwsno=05581" TargetMode="External"/><Relationship Id="rId149" Type="http://schemas.openxmlformats.org/officeDocument/2006/relationships/hyperlink" Target="https://yourwater.oregon.gov/inventory.php?pwsno=94170" TargetMode="External"/><Relationship Id="rId5" Type="http://schemas.openxmlformats.org/officeDocument/2006/relationships/hyperlink" Target="https://yourwater.oregon.gov/inventory.php?pwsno=94169" TargetMode="External"/><Relationship Id="rId90" Type="http://schemas.openxmlformats.org/officeDocument/2006/relationships/hyperlink" Target="https://yourwater.oregon.gov/inventory.php?pwsno=00199" TargetMode="External"/><Relationship Id="rId95" Type="http://schemas.openxmlformats.org/officeDocument/2006/relationships/hyperlink" Target="https://yourwater.oregon.gov/inventory.php?pwsno=00585" TargetMode="External"/><Relationship Id="rId160" Type="http://schemas.openxmlformats.org/officeDocument/2006/relationships/hyperlink" Target="https://yourwater.oregon.gov/inventory.php?pwsno=00073" TargetMode="External"/><Relationship Id="rId165" Type="http://schemas.openxmlformats.org/officeDocument/2006/relationships/hyperlink" Target="https://yourwater.oregon.gov/inventory.php?pwsno=00257" TargetMode="External"/><Relationship Id="rId22" Type="http://schemas.openxmlformats.org/officeDocument/2006/relationships/hyperlink" Target="https://yourwater.oregon.gov/inventory.php?pwsno=90416" TargetMode="External"/><Relationship Id="rId27" Type="http://schemas.openxmlformats.org/officeDocument/2006/relationships/hyperlink" Target="https://yourwater.oregon.gov/inventory.php?pwsno=00492" TargetMode="External"/><Relationship Id="rId43" Type="http://schemas.openxmlformats.org/officeDocument/2006/relationships/hyperlink" Target="https://yourwater.oregon.gov/inventory.php?pwsno=00835" TargetMode="External"/><Relationship Id="rId48" Type="http://schemas.openxmlformats.org/officeDocument/2006/relationships/hyperlink" Target="https://yourwater.oregon.gov/inventory.php?pwsno=00731" TargetMode="External"/><Relationship Id="rId64" Type="http://schemas.openxmlformats.org/officeDocument/2006/relationships/hyperlink" Target="https://yourwater.oregon.gov/inventory.php?pwsno=00171" TargetMode="External"/><Relationship Id="rId69" Type="http://schemas.openxmlformats.org/officeDocument/2006/relationships/hyperlink" Target="https://yourwater.oregon.gov/inventory.php?pwsno=00985" TargetMode="External"/><Relationship Id="rId113" Type="http://schemas.openxmlformats.org/officeDocument/2006/relationships/hyperlink" Target="https://yourwater.oregon.gov/inventory.php?pwsno=00302" TargetMode="External"/><Relationship Id="rId118" Type="http://schemas.openxmlformats.org/officeDocument/2006/relationships/hyperlink" Target="https://yourwater.oregon.gov/inventory.php?pwsno=00720" TargetMode="External"/><Relationship Id="rId134" Type="http://schemas.openxmlformats.org/officeDocument/2006/relationships/hyperlink" Target="https://yourwater.oregon.gov/inventory.php?pwsno=00276" TargetMode="External"/><Relationship Id="rId139" Type="http://schemas.openxmlformats.org/officeDocument/2006/relationships/hyperlink" Target="https://yourwater.oregon.gov/inventory.php?pwsno=672" TargetMode="External"/><Relationship Id="rId80" Type="http://schemas.openxmlformats.org/officeDocument/2006/relationships/hyperlink" Target="https://yourwater.oregon.gov/inventory.php?pwsno=00898" TargetMode="External"/><Relationship Id="rId85" Type="http://schemas.openxmlformats.org/officeDocument/2006/relationships/hyperlink" Target="https://yourwater.oregon.gov/inventory.php?pwsno=00505" TargetMode="External"/><Relationship Id="rId150" Type="http://schemas.openxmlformats.org/officeDocument/2006/relationships/hyperlink" Target="https://yourwater.oregon.gov/inventory.php?pwsno=93973" TargetMode="External"/><Relationship Id="rId155" Type="http://schemas.openxmlformats.org/officeDocument/2006/relationships/hyperlink" Target="https://yourwater.oregon.gov/inventory.php?pwsno=00342" TargetMode="External"/><Relationship Id="rId171" Type="http://schemas.openxmlformats.org/officeDocument/2006/relationships/hyperlink" Target="https://yourwater.oregon.gov/inventory.php?pwsno=00323" TargetMode="External"/><Relationship Id="rId12" Type="http://schemas.openxmlformats.org/officeDocument/2006/relationships/hyperlink" Target="https://yourwater.oregon.gov/inventory.php?pwsno=00100" TargetMode="External"/><Relationship Id="rId17" Type="http://schemas.openxmlformats.org/officeDocument/2006/relationships/hyperlink" Target="https://yourwater.oregon.gov/inventory.php?pwsno=00359" TargetMode="External"/><Relationship Id="rId33" Type="http://schemas.openxmlformats.org/officeDocument/2006/relationships/hyperlink" Target="https://yourwater.oregon.gov/inventory.php?pwsno=00540" TargetMode="External"/><Relationship Id="rId38" Type="http://schemas.openxmlformats.org/officeDocument/2006/relationships/hyperlink" Target="https://yourwater.oregon.gov/inventory.php?pwsno=00297" TargetMode="External"/><Relationship Id="rId59" Type="http://schemas.openxmlformats.org/officeDocument/2006/relationships/hyperlink" Target="https://yourwater.oregon.gov/inventory.php?pwsno=01174" TargetMode="External"/><Relationship Id="rId103" Type="http://schemas.openxmlformats.org/officeDocument/2006/relationships/hyperlink" Target="https://yourwater.oregon.gov/inventory.php?pwsno=00603" TargetMode="External"/><Relationship Id="rId108" Type="http://schemas.openxmlformats.org/officeDocument/2006/relationships/hyperlink" Target="https://yourwater.oregon.gov/inventory.php?pwsno=00925" TargetMode="External"/><Relationship Id="rId124" Type="http://schemas.openxmlformats.org/officeDocument/2006/relationships/hyperlink" Target="https://yourwater.oregon.gov/inventory.php?pwsno=00707" TargetMode="External"/><Relationship Id="rId129" Type="http://schemas.openxmlformats.org/officeDocument/2006/relationships/hyperlink" Target="https://yourwater.oregon.gov/inventory.php?pwsno=94300" TargetMode="External"/><Relationship Id="rId54" Type="http://schemas.openxmlformats.org/officeDocument/2006/relationships/hyperlink" Target="https://yourwater.oregon.gov/inventory.php?pwsno=00248" TargetMode="External"/><Relationship Id="rId70" Type="http://schemas.openxmlformats.org/officeDocument/2006/relationships/hyperlink" Target="https://yourwater.oregon.gov/inventory.php?pwsno=00379" TargetMode="External"/><Relationship Id="rId75" Type="http://schemas.openxmlformats.org/officeDocument/2006/relationships/hyperlink" Target="https://yourwater.oregon.gov/inventory.php?pwsno=00580" TargetMode="External"/><Relationship Id="rId91" Type="http://schemas.openxmlformats.org/officeDocument/2006/relationships/hyperlink" Target="https://yourwater.oregon.gov/inventory.php?pwsno=00609" TargetMode="External"/><Relationship Id="rId96" Type="http://schemas.openxmlformats.org/officeDocument/2006/relationships/hyperlink" Target="https://yourwater.oregon.gov/inventory.php?pwsno=00610" TargetMode="External"/><Relationship Id="rId140" Type="http://schemas.openxmlformats.org/officeDocument/2006/relationships/hyperlink" Target="https://yourwater.oregon.gov/inventory.php?pwsno=00551" TargetMode="External"/><Relationship Id="rId145" Type="http://schemas.openxmlformats.org/officeDocument/2006/relationships/hyperlink" Target="https://yourwater.oregon.gov/inventory.php?pwsno=00466" TargetMode="External"/><Relationship Id="rId161" Type="http://schemas.openxmlformats.org/officeDocument/2006/relationships/hyperlink" Target="https://yourwater.oregon.gov/inventory.php?pwsno=00869" TargetMode="External"/><Relationship Id="rId166" Type="http://schemas.openxmlformats.org/officeDocument/2006/relationships/hyperlink" Target="https://yourwater.oregon.gov/inventory.php?pwsno=00823" TargetMode="External"/><Relationship Id="rId1" Type="http://schemas.openxmlformats.org/officeDocument/2006/relationships/hyperlink" Target="https://yourwater.oregon.gov/inventory.php?pwsno=00587" TargetMode="External"/><Relationship Id="rId6" Type="http://schemas.openxmlformats.org/officeDocument/2006/relationships/hyperlink" Target="https://yourwater.oregon.gov/inventory.php?pwsno=00372" TargetMode="External"/><Relationship Id="rId15" Type="http://schemas.openxmlformats.org/officeDocument/2006/relationships/hyperlink" Target="https://yourwater.oregon.gov/inventory.php?pwsno=00789" TargetMode="External"/><Relationship Id="rId23" Type="http://schemas.openxmlformats.org/officeDocument/2006/relationships/hyperlink" Target="https://yourwater.oregon.gov/inventory.php?pwsno=05246" TargetMode="External"/><Relationship Id="rId28" Type="http://schemas.openxmlformats.org/officeDocument/2006/relationships/hyperlink" Target="https://yourwater.oregon.gov/inventory.php?pwsno=00837" TargetMode="External"/><Relationship Id="rId36" Type="http://schemas.openxmlformats.org/officeDocument/2006/relationships/hyperlink" Target="https://yourwater.oregon.gov/inventory.php?pwsno=00152" TargetMode="External"/><Relationship Id="rId49" Type="http://schemas.openxmlformats.org/officeDocument/2006/relationships/hyperlink" Target="https://yourwater.oregon.gov/inventory.php?pwsno=00843" TargetMode="External"/><Relationship Id="rId57" Type="http://schemas.openxmlformats.org/officeDocument/2006/relationships/hyperlink" Target="https://yourwater.oregon.gov/inventory.php?pwsno=00953" TargetMode="External"/><Relationship Id="rId106" Type="http://schemas.openxmlformats.org/officeDocument/2006/relationships/hyperlink" Target="https://yourwater.oregon.gov/inventory.php?pwsno=01072" TargetMode="External"/><Relationship Id="rId114" Type="http://schemas.openxmlformats.org/officeDocument/2006/relationships/hyperlink" Target="https://yourwater.oregon.gov/inventory.php?pwsno=01012" TargetMode="External"/><Relationship Id="rId119" Type="http://schemas.openxmlformats.org/officeDocument/2006/relationships/hyperlink" Target="https://yourwater.oregon.gov/inventory.php?pwsno=00719" TargetMode="External"/><Relationship Id="rId127" Type="http://schemas.openxmlformats.org/officeDocument/2006/relationships/hyperlink" Target="https://yourwater.oregon.gov/inventory.php?pwsno=00549" TargetMode="External"/><Relationship Id="rId10" Type="http://schemas.openxmlformats.org/officeDocument/2006/relationships/hyperlink" Target="https://yourwater.oregon.gov/inventory.php?pwsno=00541" TargetMode="External"/><Relationship Id="rId31" Type="http://schemas.openxmlformats.org/officeDocument/2006/relationships/hyperlink" Target="https://yourwater.oregon.gov/inventory.php?pwsno=00239" TargetMode="External"/><Relationship Id="rId44" Type="http://schemas.openxmlformats.org/officeDocument/2006/relationships/hyperlink" Target="https://yourwater.oregon.gov/inventory.php?pwsno=93461" TargetMode="External"/><Relationship Id="rId52" Type="http://schemas.openxmlformats.org/officeDocument/2006/relationships/hyperlink" Target="https://yourwater.oregon.gov/inventory.php?pwsno=00851" TargetMode="External"/><Relationship Id="rId60" Type="http://schemas.openxmlformats.org/officeDocument/2006/relationships/hyperlink" Target="https://yourwater.oregon.gov/inventory.php?pwsno=00811" TargetMode="External"/><Relationship Id="rId65" Type="http://schemas.openxmlformats.org/officeDocument/2006/relationships/hyperlink" Target="https://yourwater.oregon.gov/inventory.php?pwsno=00202" TargetMode="External"/><Relationship Id="rId73" Type="http://schemas.openxmlformats.org/officeDocument/2006/relationships/hyperlink" Target="https://yourwater.oregon.gov/inventory.php?pwsno=00187" TargetMode="External"/><Relationship Id="rId78" Type="http://schemas.openxmlformats.org/officeDocument/2006/relationships/hyperlink" Target="https://yourwater.oregon.gov/inventory.php?pwsno=00164" TargetMode="External"/><Relationship Id="rId81" Type="http://schemas.openxmlformats.org/officeDocument/2006/relationships/hyperlink" Target="https://yourwater.oregon.gov/inventory.php?pwsno=05737" TargetMode="External"/><Relationship Id="rId86" Type="http://schemas.openxmlformats.org/officeDocument/2006/relationships/hyperlink" Target="https://yourwater.oregon.gov/inventory.php?pwsno=00554" TargetMode="External"/><Relationship Id="rId94" Type="http://schemas.openxmlformats.org/officeDocument/2006/relationships/hyperlink" Target="https://yourwater.oregon.gov/inventory.php?pwsno=00556" TargetMode="External"/><Relationship Id="rId99" Type="http://schemas.openxmlformats.org/officeDocument/2006/relationships/hyperlink" Target="https://yourwater.oregon.gov/inventory.php?pwsno=00821" TargetMode="External"/><Relationship Id="rId101" Type="http://schemas.openxmlformats.org/officeDocument/2006/relationships/hyperlink" Target="https://yourwater.oregon.gov/inventory.php?pwsno=00722" TargetMode="External"/><Relationship Id="rId122" Type="http://schemas.openxmlformats.org/officeDocument/2006/relationships/hyperlink" Target="https://yourwater.oregon.gov/inventory.php?pwsno=92139" TargetMode="External"/><Relationship Id="rId130" Type="http://schemas.openxmlformats.org/officeDocument/2006/relationships/hyperlink" Target="https://yourwater.oregon.gov/inventory.php?pwsno=00717" TargetMode="External"/><Relationship Id="rId135" Type="http://schemas.openxmlformats.org/officeDocument/2006/relationships/hyperlink" Target="https://yourwater.oregon.gov/inventory.php?pwsno=00260" TargetMode="External"/><Relationship Id="rId143" Type="http://schemas.openxmlformats.org/officeDocument/2006/relationships/hyperlink" Target="https://yourwater.oregon.gov/inventory.php?pwsno=00074" TargetMode="External"/><Relationship Id="rId148" Type="http://schemas.openxmlformats.org/officeDocument/2006/relationships/hyperlink" Target="https://yourwater.oregon.gov/inventory.php?pwsno=00808" TargetMode="External"/><Relationship Id="rId151" Type="http://schemas.openxmlformats.org/officeDocument/2006/relationships/hyperlink" Target="https://yourwater.oregon.gov/inventory.php?pwsno=00047" TargetMode="External"/><Relationship Id="rId156" Type="http://schemas.openxmlformats.org/officeDocument/2006/relationships/hyperlink" Target="https://yourwater.oregon.gov/inventory.php?pwsno=01059" TargetMode="External"/><Relationship Id="rId164" Type="http://schemas.openxmlformats.org/officeDocument/2006/relationships/hyperlink" Target="https://yourwater.oregon.gov/inventory.php?pwsno=00932" TargetMode="External"/><Relationship Id="rId169" Type="http://schemas.openxmlformats.org/officeDocument/2006/relationships/hyperlink" Target="https://yourwater.oregon.gov/inventory.php?pwsno=00483" TargetMode="External"/><Relationship Id="rId4" Type="http://schemas.openxmlformats.org/officeDocument/2006/relationships/hyperlink" Target="https://yourwater.oregon.gov/inventory.php?pwsno=00414" TargetMode="External"/><Relationship Id="rId9" Type="http://schemas.openxmlformats.org/officeDocument/2006/relationships/hyperlink" Target="https://yourwater.oregon.gov/inventory.php?pwsno=00673" TargetMode="External"/><Relationship Id="rId172" Type="http://schemas.openxmlformats.org/officeDocument/2006/relationships/hyperlink" Target="https://yourwater.oregon.gov/inventory.php?pwsno=00958" TargetMode="External"/><Relationship Id="rId13" Type="http://schemas.openxmlformats.org/officeDocument/2006/relationships/hyperlink" Target="https://yourwater.oregon.gov/inventory.php?pwsno=00826" TargetMode="External"/><Relationship Id="rId18" Type="http://schemas.openxmlformats.org/officeDocument/2006/relationships/hyperlink" Target="https://yourwater.oregon.gov/inventory.php?pwsno=00724" TargetMode="External"/><Relationship Id="rId39" Type="http://schemas.openxmlformats.org/officeDocument/2006/relationships/hyperlink" Target="https://yourwater.oregon.gov/inventory.php?pwsno=92152" TargetMode="External"/><Relationship Id="rId109" Type="http://schemas.openxmlformats.org/officeDocument/2006/relationships/hyperlink" Target="https://yourwater.oregon.gov/inventory.php?pwsno=00966" TargetMode="External"/><Relationship Id="rId34" Type="http://schemas.openxmlformats.org/officeDocument/2006/relationships/hyperlink" Target="https://yourwater.oregon.gov/inventory.php?pwsno=00225" TargetMode="External"/><Relationship Id="rId50" Type="http://schemas.openxmlformats.org/officeDocument/2006/relationships/hyperlink" Target="https://yourwater.oregon.gov/inventory.php?pwsno=00012" TargetMode="External"/><Relationship Id="rId55" Type="http://schemas.openxmlformats.org/officeDocument/2006/relationships/hyperlink" Target="https://yourwater.oregon.gov/inventory.php?pwsno=00537" TargetMode="External"/><Relationship Id="rId76" Type="http://schemas.openxmlformats.org/officeDocument/2006/relationships/hyperlink" Target="https://yourwater.oregon.gov/inventory.php?pwsno=00591" TargetMode="External"/><Relationship Id="rId97" Type="http://schemas.openxmlformats.org/officeDocument/2006/relationships/hyperlink" Target="https://yourwater.oregon.gov/inventory.php?pwsno=00970" TargetMode="External"/><Relationship Id="rId104" Type="http://schemas.openxmlformats.org/officeDocument/2006/relationships/hyperlink" Target="https://yourwater.oregon.gov/inventory.php?pwsno=00254" TargetMode="External"/><Relationship Id="rId120" Type="http://schemas.openxmlformats.org/officeDocument/2006/relationships/hyperlink" Target="https://yourwater.oregon.gov/inventory.php?pwsno=01092" TargetMode="External"/><Relationship Id="rId125" Type="http://schemas.openxmlformats.org/officeDocument/2006/relationships/hyperlink" Target="https://yourwater.oregon.gov/inventory.php?pwsno=00706" TargetMode="External"/><Relationship Id="rId141" Type="http://schemas.openxmlformats.org/officeDocument/2006/relationships/hyperlink" Target="https://yourwater.oregon.gov/inventory.php?pwsno=00213" TargetMode="External"/><Relationship Id="rId146" Type="http://schemas.openxmlformats.org/officeDocument/2006/relationships/hyperlink" Target="https://yourwater.oregon.gov/inventory.php?pwsno=00670" TargetMode="External"/><Relationship Id="rId167" Type="http://schemas.openxmlformats.org/officeDocument/2006/relationships/hyperlink" Target="https://yourwater.oregon.gov/inventory.php?pwsno=00799" TargetMode="External"/><Relationship Id="rId7" Type="http://schemas.openxmlformats.org/officeDocument/2006/relationships/hyperlink" Target="https://yourwater.oregon.gov/inventory.php?pwsno=00613" TargetMode="External"/><Relationship Id="rId71" Type="http://schemas.openxmlformats.org/officeDocument/2006/relationships/hyperlink" Target="https://yourwater.oregon.gov/inventory.php?pwsno=00076" TargetMode="External"/><Relationship Id="rId92" Type="http://schemas.openxmlformats.org/officeDocument/2006/relationships/hyperlink" Target="https://yourwater.oregon.gov/inventory.php?pwsno=00893" TargetMode="External"/><Relationship Id="rId162" Type="http://schemas.openxmlformats.org/officeDocument/2006/relationships/hyperlink" Target="https://yourwater.oregon.gov/inventory.php?pwsno=00689" TargetMode="External"/><Relationship Id="rId2" Type="http://schemas.openxmlformats.org/officeDocument/2006/relationships/hyperlink" Target="https://yourwater.oregon.gov/inventory.php?pwsno=00845" TargetMode="External"/><Relationship Id="rId29" Type="http://schemas.openxmlformats.org/officeDocument/2006/relationships/hyperlink" Target="https://yourwater.oregon.gov/inventory.php?pwsno=01515" TargetMode="External"/><Relationship Id="rId24" Type="http://schemas.openxmlformats.org/officeDocument/2006/relationships/hyperlink" Target="https://yourwater.oregon.gov/inventory.php?pwsno=00055" TargetMode="External"/><Relationship Id="rId40" Type="http://schemas.openxmlformats.org/officeDocument/2006/relationships/hyperlink" Target="https://yourwater.oregon.gov/inventory.php?pwsno=00225" TargetMode="External"/><Relationship Id="rId45" Type="http://schemas.openxmlformats.org/officeDocument/2006/relationships/hyperlink" Target="https://yourwater.oregon.gov/inventory.php?pwsno=00394" TargetMode="External"/><Relationship Id="rId66" Type="http://schemas.openxmlformats.org/officeDocument/2006/relationships/hyperlink" Target="https://yourwater.oregon.gov/inventory.php?pwsno=00157" TargetMode="External"/><Relationship Id="rId87" Type="http://schemas.openxmlformats.org/officeDocument/2006/relationships/hyperlink" Target="https://yourwater.oregon.gov/inventory.php?pwsno=00708" TargetMode="External"/><Relationship Id="rId110" Type="http://schemas.openxmlformats.org/officeDocument/2006/relationships/hyperlink" Target="https://yourwater.oregon.gov/inventory.php?pwsno=00507" TargetMode="External"/><Relationship Id="rId115" Type="http://schemas.openxmlformats.org/officeDocument/2006/relationships/hyperlink" Target="https://yourwater.oregon.gov/inventory.php?pwsno=01095" TargetMode="External"/><Relationship Id="rId131" Type="http://schemas.openxmlformats.org/officeDocument/2006/relationships/hyperlink" Target="https://yourwater.oregon.gov/inventory.php?pwsno=00957" TargetMode="External"/><Relationship Id="rId136" Type="http://schemas.openxmlformats.org/officeDocument/2006/relationships/hyperlink" Target="https://yourwater.oregon.gov/inventory.php?pwsno=00205" TargetMode="External"/><Relationship Id="rId157" Type="http://schemas.openxmlformats.org/officeDocument/2006/relationships/hyperlink" Target="https://yourwater.oregon.gov/inventory.php?pwsno=00971" TargetMode="External"/><Relationship Id="rId61" Type="http://schemas.openxmlformats.org/officeDocument/2006/relationships/hyperlink" Target="https://yourwater.oregon.gov/inventory.php?pwsno=00041" TargetMode="External"/><Relationship Id="rId82" Type="http://schemas.openxmlformats.org/officeDocument/2006/relationships/hyperlink" Target="https://yourwater.oregon.gov/inventory.php?pwsno=00922" TargetMode="External"/><Relationship Id="rId152" Type="http://schemas.openxmlformats.org/officeDocument/2006/relationships/hyperlink" Target="https://yourwater.oregon.gov/inventory.php?pwsno=00513" TargetMode="External"/><Relationship Id="rId173" Type="http://schemas.openxmlformats.org/officeDocument/2006/relationships/printerSettings" Target="../printerSettings/printerSettings1.bin"/><Relationship Id="rId19" Type="http://schemas.openxmlformats.org/officeDocument/2006/relationships/hyperlink" Target="https://yourwater.oregon.gov/inventory.php?pwsno=00194" TargetMode="External"/><Relationship Id="rId14" Type="http://schemas.openxmlformats.org/officeDocument/2006/relationships/hyperlink" Target="https://yourwater.oregon.gov/inventory.php?pwsno=00702" TargetMode="External"/><Relationship Id="rId30" Type="http://schemas.openxmlformats.org/officeDocument/2006/relationships/hyperlink" Target="https://yourwater.oregon.gov/inventory.php?pwsno=00236" TargetMode="External"/><Relationship Id="rId35" Type="http://schemas.openxmlformats.org/officeDocument/2006/relationships/hyperlink" Target="https://yourwater.oregon.gov/inventory.php?pwsno=00624" TargetMode="External"/><Relationship Id="rId56" Type="http://schemas.openxmlformats.org/officeDocument/2006/relationships/hyperlink" Target="https://yourwater.oregon.gov/inventory.php?pwsno=00954" TargetMode="External"/><Relationship Id="rId77" Type="http://schemas.openxmlformats.org/officeDocument/2006/relationships/hyperlink" Target="https://yourwater.oregon.gov/inventory.php?pwsno=00792" TargetMode="External"/><Relationship Id="rId100" Type="http://schemas.openxmlformats.org/officeDocument/2006/relationships/hyperlink" Target="https://yourwater.oregon.gov/inventory.php?pwsno=00324" TargetMode="External"/><Relationship Id="rId105" Type="http://schemas.openxmlformats.org/officeDocument/2006/relationships/hyperlink" Target="https://yourwater.oregon.gov/inventory.php?pwsno=00568" TargetMode="External"/><Relationship Id="rId126" Type="http://schemas.openxmlformats.org/officeDocument/2006/relationships/hyperlink" Target="https://yourwater.oregon.gov/inventory.php?pwsno=00550" TargetMode="External"/><Relationship Id="rId147" Type="http://schemas.openxmlformats.org/officeDocument/2006/relationships/hyperlink" Target="https://yourwater.oregon.gov/inventory.php?pwsno=01483" TargetMode="External"/><Relationship Id="rId168" Type="http://schemas.openxmlformats.org/officeDocument/2006/relationships/hyperlink" Target="https://yourwater.oregon.gov/inventory.php?pwsno=00899" TargetMode="External"/><Relationship Id="rId8" Type="http://schemas.openxmlformats.org/officeDocument/2006/relationships/hyperlink" Target="https://yourwater.oregon.gov/inventory.php?pwsno=91167" TargetMode="External"/><Relationship Id="rId51" Type="http://schemas.openxmlformats.org/officeDocument/2006/relationships/hyperlink" Target="https://yourwater.oregon.gov/inventory.php?pwsno=00408" TargetMode="External"/><Relationship Id="rId72" Type="http://schemas.openxmlformats.org/officeDocument/2006/relationships/hyperlink" Target="https://yourwater.oregon.gov/inventory.php?pwsno=00279" TargetMode="External"/><Relationship Id="rId93" Type="http://schemas.openxmlformats.org/officeDocument/2006/relationships/hyperlink" Target="https://yourwater.oregon.gov/inventory.php?pwsno=379" TargetMode="External"/><Relationship Id="rId98" Type="http://schemas.openxmlformats.org/officeDocument/2006/relationships/hyperlink" Target="https://yourwater.oregon.gov/inventory.php?pwsno=00564" TargetMode="External"/><Relationship Id="rId121" Type="http://schemas.openxmlformats.org/officeDocument/2006/relationships/hyperlink" Target="https://yourwater.oregon.gov/inventory.php?pwsno=00250" TargetMode="External"/><Relationship Id="rId142" Type="http://schemas.openxmlformats.org/officeDocument/2006/relationships/hyperlink" Target="https://yourwater.oregon.gov/inventory.php?pwsno=00214" TargetMode="External"/><Relationship Id="rId163" Type="http://schemas.openxmlformats.org/officeDocument/2006/relationships/hyperlink" Target="https://yourwater.oregon.gov/inventory.php?pwsno=00063" TargetMode="External"/><Relationship Id="rId3" Type="http://schemas.openxmlformats.org/officeDocument/2006/relationships/hyperlink" Target="https://yourwater.oregon.gov/inventory.php?pwsno=00703" TargetMode="External"/><Relationship Id="rId25" Type="http://schemas.openxmlformats.org/officeDocument/2006/relationships/hyperlink" Target="https://yourwater.oregon.gov/inventory.php?pwsno=00062" TargetMode="External"/><Relationship Id="rId46" Type="http://schemas.openxmlformats.org/officeDocument/2006/relationships/hyperlink" Target="https://yourwater.oregon.gov/inventory.php?pwsno=00317" TargetMode="External"/><Relationship Id="rId67" Type="http://schemas.openxmlformats.org/officeDocument/2006/relationships/hyperlink" Target="https://yourwater.oregon.gov/inventory.php?pwsno=00534" TargetMode="External"/><Relationship Id="rId116" Type="http://schemas.openxmlformats.org/officeDocument/2006/relationships/hyperlink" Target="https://yourwater.oregon.gov/inventory.php?pwsno=00326" TargetMode="External"/><Relationship Id="rId137" Type="http://schemas.openxmlformats.org/officeDocument/2006/relationships/hyperlink" Target="https://yourwater.oregon.gov/inventory.php?pwsno=00463" TargetMode="External"/><Relationship Id="rId158" Type="http://schemas.openxmlformats.org/officeDocument/2006/relationships/hyperlink" Target="https://yourwater.oregon.gov/inventory.php?pwsno=01361" TargetMode="External"/><Relationship Id="rId20" Type="http://schemas.openxmlformats.org/officeDocument/2006/relationships/hyperlink" Target="https://yourwater.oregon.gov/inventory.php?pwsno=01449" TargetMode="External"/><Relationship Id="rId41" Type="http://schemas.openxmlformats.org/officeDocument/2006/relationships/hyperlink" Target="https://yourwater.oregon.gov/inventory.php?pwsno=00003" TargetMode="External"/><Relationship Id="rId62" Type="http://schemas.openxmlformats.org/officeDocument/2006/relationships/hyperlink" Target="https://yourwater.oregon.gov/inventory.php?pwsno=00497" TargetMode="External"/><Relationship Id="rId83" Type="http://schemas.openxmlformats.org/officeDocument/2006/relationships/hyperlink" Target="https://yourwater.oregon.gov/inventory.php?pwsno=00124" TargetMode="External"/><Relationship Id="rId88" Type="http://schemas.openxmlformats.org/officeDocument/2006/relationships/hyperlink" Target="https://yourwater.oregon.gov/inventory.php?pwsno=00952" TargetMode="External"/><Relationship Id="rId111" Type="http://schemas.openxmlformats.org/officeDocument/2006/relationships/hyperlink" Target="https://yourwater.oregon.gov/inventory.php?pwsno=00301" TargetMode="External"/><Relationship Id="rId132" Type="http://schemas.openxmlformats.org/officeDocument/2006/relationships/hyperlink" Target="https://yourwater.oregon.gov/inventory.php?pwsno=847" TargetMode="External"/><Relationship Id="rId153" Type="http://schemas.openxmlformats.org/officeDocument/2006/relationships/hyperlink" Target="https://yourwater.oregon.gov/inventory.php?pwsno=00333" TargetMode="External"/><Relationship Id="rId17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5"/>
  <sheetViews>
    <sheetView showZeros="0" tabSelected="1" view="pageLayout" zoomScale="70" zoomScaleNormal="85" zoomScalePageLayoutView="70" workbookViewId="0">
      <selection activeCell="I2" sqref="I2"/>
    </sheetView>
  </sheetViews>
  <sheetFormatPr defaultRowHeight="12.75"/>
  <cols>
    <col min="1" max="1" width="7.5703125" style="34" customWidth="1"/>
    <col min="2" max="2" width="10.7109375" style="35" customWidth="1"/>
    <col min="3" max="3" width="10.28515625" style="35" customWidth="1"/>
    <col min="4" max="4" width="12" style="35" customWidth="1"/>
    <col min="5" max="5" width="14.140625" style="35" customWidth="1"/>
    <col min="6" max="6" width="9.140625" style="36" customWidth="1"/>
    <col min="7" max="7" width="9.7109375" style="37" bestFit="1" customWidth="1"/>
    <col min="8" max="8" width="19.140625" style="34" customWidth="1"/>
    <col min="9" max="9" width="21.5703125" style="34" customWidth="1"/>
    <col min="10" max="10" width="22.28515625" style="36" customWidth="1"/>
    <col min="11" max="11" width="7.28515625" style="36" customWidth="1"/>
    <col min="12" max="12" width="11.42578125" style="38" customWidth="1"/>
    <col min="13" max="13" width="9.5703125" style="39" hidden="1" customWidth="1"/>
    <col min="14" max="14" width="10.140625" style="40" customWidth="1"/>
    <col min="15" max="15" width="12.5703125" style="34" customWidth="1"/>
    <col min="16" max="21" width="8.42578125" style="41" customWidth="1"/>
    <col min="22" max="22" width="10" style="41" customWidth="1"/>
    <col min="23" max="23" width="8.42578125" style="41" customWidth="1"/>
    <col min="24" max="24" width="11" style="41" customWidth="1"/>
    <col min="25" max="25" width="11.140625" style="41" customWidth="1"/>
    <col min="26" max="27" width="8.42578125" style="42" customWidth="1"/>
    <col min="28" max="28" width="11" style="43" customWidth="1"/>
    <col min="29" max="29" width="11.42578125" style="43" customWidth="1"/>
    <col min="30" max="33" width="10.140625" style="43" customWidth="1"/>
    <col min="34" max="34" width="12.28515625" style="43" customWidth="1"/>
    <col min="35" max="36" width="11.42578125" style="43" customWidth="1"/>
    <col min="37" max="39" width="10.140625" style="43" customWidth="1"/>
    <col min="40" max="16384" width="9.140625" style="34"/>
  </cols>
  <sheetData>
    <row r="1" spans="1:39" ht="81.75" customHeight="1">
      <c r="B1" s="106" t="s">
        <v>806</v>
      </c>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row>
    <row r="2" spans="1:39" s="20" customFormat="1" ht="89.25" customHeight="1">
      <c r="A2" s="5" t="s">
        <v>788</v>
      </c>
      <c r="B2" s="5" t="s">
        <v>789</v>
      </c>
      <c r="C2" s="5" t="s">
        <v>790</v>
      </c>
      <c r="D2" s="5" t="s">
        <v>791</v>
      </c>
      <c r="E2" s="6" t="s">
        <v>798</v>
      </c>
      <c r="F2" s="7" t="s">
        <v>792</v>
      </c>
      <c r="G2" s="8" t="s">
        <v>786</v>
      </c>
      <c r="H2" s="5" t="s">
        <v>757</v>
      </c>
      <c r="I2" s="5" t="s">
        <v>758</v>
      </c>
      <c r="J2" s="9" t="s">
        <v>793</v>
      </c>
      <c r="K2" s="5" t="s">
        <v>794</v>
      </c>
      <c r="L2" s="10" t="s">
        <v>795</v>
      </c>
      <c r="M2" s="11" t="s">
        <v>759</v>
      </c>
      <c r="N2" s="12" t="s">
        <v>796</v>
      </c>
      <c r="O2" s="13" t="s">
        <v>797</v>
      </c>
      <c r="P2" s="14" t="s">
        <v>763</v>
      </c>
      <c r="Q2" s="15" t="s">
        <v>762</v>
      </c>
      <c r="R2" s="15" t="s">
        <v>761</v>
      </c>
      <c r="S2" s="15" t="s">
        <v>760</v>
      </c>
      <c r="T2" s="15" t="s">
        <v>766</v>
      </c>
      <c r="U2" s="15" t="s">
        <v>764</v>
      </c>
      <c r="V2" s="15" t="s">
        <v>799</v>
      </c>
      <c r="W2" s="15" t="s">
        <v>767</v>
      </c>
      <c r="X2" s="15" t="s">
        <v>800</v>
      </c>
      <c r="Y2" s="15" t="s">
        <v>801</v>
      </c>
      <c r="Z2" s="5" t="s">
        <v>765</v>
      </c>
      <c r="AA2" s="16" t="s">
        <v>802</v>
      </c>
      <c r="AB2" s="17" t="s">
        <v>768</v>
      </c>
      <c r="AC2" s="18" t="s">
        <v>769</v>
      </c>
      <c r="AD2" s="18" t="s">
        <v>770</v>
      </c>
      <c r="AE2" s="18" t="s">
        <v>771</v>
      </c>
      <c r="AF2" s="18" t="s">
        <v>772</v>
      </c>
      <c r="AG2" s="18" t="s">
        <v>773</v>
      </c>
      <c r="AH2" s="18" t="s">
        <v>774</v>
      </c>
      <c r="AI2" s="18" t="s">
        <v>775</v>
      </c>
      <c r="AJ2" s="18" t="s">
        <v>805</v>
      </c>
      <c r="AK2" s="18" t="s">
        <v>804</v>
      </c>
      <c r="AL2" s="18" t="s">
        <v>776</v>
      </c>
      <c r="AM2" s="19" t="s">
        <v>803</v>
      </c>
    </row>
    <row r="3" spans="1:39" s="27" customFormat="1" ht="38.25">
      <c r="A3" s="21" t="s">
        <v>8</v>
      </c>
      <c r="B3" s="22" t="s">
        <v>9</v>
      </c>
      <c r="C3" s="22" t="s">
        <v>10</v>
      </c>
      <c r="D3" s="22" t="s">
        <v>11</v>
      </c>
      <c r="E3" s="23" t="s">
        <v>12</v>
      </c>
      <c r="F3" s="24" t="s">
        <v>7</v>
      </c>
      <c r="G3" s="25">
        <v>3</v>
      </c>
      <c r="H3" s="21" t="s">
        <v>446</v>
      </c>
      <c r="I3" s="21" t="s">
        <v>447</v>
      </c>
      <c r="J3" s="26" t="s">
        <v>740</v>
      </c>
      <c r="K3" s="44" t="s">
        <v>6</v>
      </c>
      <c r="L3" s="45">
        <v>845</v>
      </c>
      <c r="M3" s="46">
        <v>1</v>
      </c>
      <c r="N3" s="47">
        <v>1</v>
      </c>
      <c r="O3" s="48">
        <v>366.40737770341423</v>
      </c>
      <c r="P3" s="49">
        <v>3.4121746282412532E-2</v>
      </c>
      <c r="Q3" s="50">
        <v>2.4747800327071598E-4</v>
      </c>
      <c r="R3" s="50">
        <v>1.3956344249900868E-2</v>
      </c>
      <c r="S3" s="50">
        <v>1.6149711570845538E-2</v>
      </c>
      <c r="T3" s="50">
        <v>8.5209521809203118E-3</v>
      </c>
      <c r="U3" s="50">
        <v>6.3531498273603371E-3</v>
      </c>
      <c r="V3" s="50">
        <v>0.13888857382217445</v>
      </c>
      <c r="W3" s="50">
        <v>0.58973338492901883</v>
      </c>
      <c r="X3" s="50">
        <v>0.15122159839300556</v>
      </c>
      <c r="Y3" s="50">
        <v>4.0789694567224685E-2</v>
      </c>
      <c r="Z3" s="51">
        <v>0</v>
      </c>
      <c r="AA3" s="52">
        <v>1.7366173866074715E-5</v>
      </c>
      <c r="AB3" s="53">
        <v>12.502459578</v>
      </c>
      <c r="AC3" s="54">
        <v>9.0677766217700004E-2</v>
      </c>
      <c r="AD3" s="54">
        <v>5.1137074989323006</v>
      </c>
      <c r="AE3" s="54">
        <v>5.91737346734</v>
      </c>
      <c r="AF3" s="54">
        <v>3.1221397441472001</v>
      </c>
      <c r="AG3" s="54">
        <v>2.3278409683999999</v>
      </c>
      <c r="AH3" s="54">
        <v>50.889798127150002</v>
      </c>
      <c r="AI3" s="54">
        <v>216.08266311599999</v>
      </c>
      <c r="AJ3" s="54">
        <v>55.408709319300002</v>
      </c>
      <c r="AK3" s="54">
        <v>14.945645023699999</v>
      </c>
      <c r="AL3" s="54"/>
      <c r="AM3" s="55">
        <v>6.3630942270099999E-3</v>
      </c>
    </row>
    <row r="4" spans="1:39" s="27" customFormat="1" ht="51">
      <c r="A4" s="21" t="s">
        <v>14</v>
      </c>
      <c r="B4" s="22" t="s">
        <v>9</v>
      </c>
      <c r="C4" s="22" t="s">
        <v>10</v>
      </c>
      <c r="D4" s="22" t="s">
        <v>15</v>
      </c>
      <c r="E4" s="23" t="s">
        <v>16</v>
      </c>
      <c r="F4" s="24" t="s">
        <v>13</v>
      </c>
      <c r="G4" s="25">
        <v>12</v>
      </c>
      <c r="H4" s="21" t="s">
        <v>566</v>
      </c>
      <c r="I4" s="21" t="s">
        <v>683</v>
      </c>
      <c r="J4" s="26" t="s">
        <v>742</v>
      </c>
      <c r="K4" s="44" t="s">
        <v>6</v>
      </c>
      <c r="L4" s="45">
        <v>52759</v>
      </c>
      <c r="M4" s="46">
        <v>2</v>
      </c>
      <c r="N4" s="56">
        <v>2</v>
      </c>
      <c r="O4" s="57">
        <v>11.950095717468633</v>
      </c>
      <c r="P4" s="49">
        <v>0</v>
      </c>
      <c r="Q4" s="50">
        <v>0</v>
      </c>
      <c r="R4" s="50">
        <v>2.525105372360312E-3</v>
      </c>
      <c r="S4" s="50">
        <v>0</v>
      </c>
      <c r="T4" s="50">
        <v>1.2175037202364727E-5</v>
      </c>
      <c r="U4" s="50">
        <v>1.6456092469245627E-3</v>
      </c>
      <c r="V4" s="50">
        <v>0</v>
      </c>
      <c r="W4" s="50">
        <v>0.70513429902927616</v>
      </c>
      <c r="X4" s="50">
        <v>3.674496483455908E-2</v>
      </c>
      <c r="Y4" s="50">
        <v>0.25393784647967738</v>
      </c>
      <c r="Z4" s="58">
        <v>0</v>
      </c>
      <c r="AA4" s="52">
        <v>0</v>
      </c>
      <c r="AB4" s="53"/>
      <c r="AC4" s="54"/>
      <c r="AD4" s="54">
        <v>3.01752508964E-2</v>
      </c>
      <c r="AE4" s="54"/>
      <c r="AF4" s="54">
        <v>1.4549285993200001E-4</v>
      </c>
      <c r="AG4" s="54">
        <v>1.9665188014299999E-2</v>
      </c>
      <c r="AH4" s="54"/>
      <c r="AI4" s="54">
        <v>8.4264223670699998</v>
      </c>
      <c r="AJ4" s="54">
        <v>0.43910584690799997</v>
      </c>
      <c r="AK4" s="54">
        <v>3.03458157172</v>
      </c>
      <c r="AL4" s="54"/>
      <c r="AM4" s="55">
        <v>0</v>
      </c>
    </row>
    <row r="5" spans="1:39" s="27" customFormat="1" ht="63.75">
      <c r="A5" s="21" t="s">
        <v>17</v>
      </c>
      <c r="B5" s="22" t="s">
        <v>9</v>
      </c>
      <c r="C5" s="22" t="s">
        <v>18</v>
      </c>
      <c r="D5" s="22" t="s">
        <v>19</v>
      </c>
      <c r="E5" s="23" t="s">
        <v>20</v>
      </c>
      <c r="F5" s="24" t="s">
        <v>13</v>
      </c>
      <c r="G5" s="25">
        <v>12</v>
      </c>
      <c r="H5" s="21" t="s">
        <v>566</v>
      </c>
      <c r="I5" s="21" t="s">
        <v>684</v>
      </c>
      <c r="J5" s="26" t="s">
        <v>783</v>
      </c>
      <c r="K5" s="44" t="s">
        <v>6</v>
      </c>
      <c r="L5" s="45">
        <v>52759</v>
      </c>
      <c r="M5" s="46">
        <v>2</v>
      </c>
      <c r="N5" s="56">
        <v>2</v>
      </c>
      <c r="O5" s="48">
        <v>352.97864780489618</v>
      </c>
      <c r="P5" s="49">
        <v>0.13618184086837343</v>
      </c>
      <c r="Q5" s="50">
        <v>1.3152242732897693E-3</v>
      </c>
      <c r="R5" s="50">
        <v>0</v>
      </c>
      <c r="S5" s="50">
        <v>1.6219814350709814E-2</v>
      </c>
      <c r="T5" s="50">
        <v>2.1994472615185511E-4</v>
      </c>
      <c r="U5" s="50">
        <v>1.429357683731264E-4</v>
      </c>
      <c r="V5" s="50">
        <v>0.35276897433261051</v>
      </c>
      <c r="W5" s="50">
        <v>0.33845143653854431</v>
      </c>
      <c r="X5" s="50">
        <v>0.15237728954452051</v>
      </c>
      <c r="Y5" s="50">
        <v>2.3225395974266873E-3</v>
      </c>
      <c r="Z5" s="58">
        <v>0</v>
      </c>
      <c r="AA5" s="59">
        <v>0</v>
      </c>
      <c r="AB5" s="53">
        <v>48.0692820453</v>
      </c>
      <c r="AC5" s="54">
        <v>0.464246085546</v>
      </c>
      <c r="AD5" s="54"/>
      <c r="AE5" s="54">
        <v>5.7252481371600004</v>
      </c>
      <c r="AF5" s="54">
        <v>7.7635792028900003E-2</v>
      </c>
      <c r="AG5" s="54">
        <v>5.0453274243299998E-2</v>
      </c>
      <c r="AH5" s="54">
        <v>124.519915547445</v>
      </c>
      <c r="AI5" s="54">
        <v>119.466130417</v>
      </c>
      <c r="AJ5" s="54">
        <v>53.785929619599997</v>
      </c>
      <c r="AK5" s="54">
        <v>0.81980688657300005</v>
      </c>
      <c r="AL5" s="54"/>
      <c r="AM5" s="55">
        <v>0</v>
      </c>
    </row>
    <row r="6" spans="1:39" s="27" customFormat="1" ht="38.25">
      <c r="A6" s="21" t="s">
        <v>22</v>
      </c>
      <c r="B6" s="22" t="s">
        <v>9</v>
      </c>
      <c r="C6" s="22" t="s">
        <v>21</v>
      </c>
      <c r="D6" s="22" t="s">
        <v>23</v>
      </c>
      <c r="E6" s="23" t="s">
        <v>24</v>
      </c>
      <c r="F6" s="24" t="s">
        <v>21</v>
      </c>
      <c r="G6" s="25">
        <v>41</v>
      </c>
      <c r="H6" s="21" t="s">
        <v>567</v>
      </c>
      <c r="I6" s="21" t="s">
        <v>449</v>
      </c>
      <c r="J6" s="26" t="s">
        <v>750</v>
      </c>
      <c r="K6" s="44" t="s">
        <v>6</v>
      </c>
      <c r="L6" s="45">
        <v>1614</v>
      </c>
      <c r="M6" s="46">
        <v>1</v>
      </c>
      <c r="N6" s="56">
        <v>1</v>
      </c>
      <c r="O6" s="57">
        <v>27.352685543126352</v>
      </c>
      <c r="P6" s="49">
        <v>0</v>
      </c>
      <c r="Q6" s="50">
        <v>0</v>
      </c>
      <c r="R6" s="50">
        <v>0</v>
      </c>
      <c r="S6" s="50">
        <v>0</v>
      </c>
      <c r="T6" s="50">
        <v>0</v>
      </c>
      <c r="U6" s="50">
        <v>9.3620469477210581E-5</v>
      </c>
      <c r="V6" s="50">
        <v>1.7074957553900126E-4</v>
      </c>
      <c r="W6" s="50">
        <v>0.97624693328916579</v>
      </c>
      <c r="X6" s="50">
        <v>7.889127368783248E-3</v>
      </c>
      <c r="Y6" s="50">
        <v>1.5599569297034745E-2</v>
      </c>
      <c r="Z6" s="51">
        <v>0</v>
      </c>
      <c r="AA6" s="52">
        <v>0</v>
      </c>
      <c r="AB6" s="53"/>
      <c r="AC6" s="54"/>
      <c r="AD6" s="54"/>
      <c r="AE6" s="54"/>
      <c r="AF6" s="54"/>
      <c r="AG6" s="54">
        <v>2.5607712620099999E-3</v>
      </c>
      <c r="AH6" s="54">
        <v>4.6704594463406008E-3</v>
      </c>
      <c r="AI6" s="54">
        <v>26.7029753787</v>
      </c>
      <c r="AJ6" s="54">
        <v>0.21578882012799999</v>
      </c>
      <c r="AK6" s="54">
        <v>0.42669011358999998</v>
      </c>
      <c r="AL6" s="54"/>
      <c r="AM6" s="55">
        <v>0</v>
      </c>
    </row>
    <row r="7" spans="1:39" s="27" customFormat="1" ht="38.25">
      <c r="A7" s="21" t="s">
        <v>26</v>
      </c>
      <c r="B7" s="22" t="s">
        <v>0</v>
      </c>
      <c r="C7" s="22" t="s">
        <v>27</v>
      </c>
      <c r="D7" s="22" t="s">
        <v>28</v>
      </c>
      <c r="E7" s="23" t="s">
        <v>29</v>
      </c>
      <c r="F7" s="24" t="s">
        <v>25</v>
      </c>
      <c r="G7" s="25">
        <v>47</v>
      </c>
      <c r="H7" s="21" t="s">
        <v>450</v>
      </c>
      <c r="I7" s="21" t="s">
        <v>29</v>
      </c>
      <c r="J7" s="26" t="s">
        <v>693</v>
      </c>
      <c r="K7" s="44" t="s">
        <v>6</v>
      </c>
      <c r="L7" s="45">
        <v>21505</v>
      </c>
      <c r="M7" s="46">
        <v>1</v>
      </c>
      <c r="N7" s="56">
        <v>1</v>
      </c>
      <c r="O7" s="57">
        <v>19.900773507261</v>
      </c>
      <c r="P7" s="49">
        <v>0</v>
      </c>
      <c r="Q7" s="50">
        <v>0.97308396126584906</v>
      </c>
      <c r="R7" s="50">
        <v>0</v>
      </c>
      <c r="S7" s="50">
        <v>0</v>
      </c>
      <c r="T7" s="50">
        <v>0</v>
      </c>
      <c r="U7" s="50">
        <v>0</v>
      </c>
      <c r="V7" s="50">
        <v>0</v>
      </c>
      <c r="W7" s="50">
        <v>0</v>
      </c>
      <c r="X7" s="50">
        <v>2.6916038734150844E-2</v>
      </c>
      <c r="Y7" s="50">
        <v>0</v>
      </c>
      <c r="Z7" s="51">
        <v>0</v>
      </c>
      <c r="AA7" s="52">
        <v>0</v>
      </c>
      <c r="AB7" s="53"/>
      <c r="AC7" s="54">
        <v>19.365123516699999</v>
      </c>
      <c r="AD7" s="54"/>
      <c r="AE7" s="54"/>
      <c r="AF7" s="54"/>
      <c r="AG7" s="54"/>
      <c r="AH7" s="54"/>
      <c r="AI7" s="54"/>
      <c r="AJ7" s="54">
        <v>0.53564999056100004</v>
      </c>
      <c r="AK7" s="54"/>
      <c r="AL7" s="54"/>
      <c r="AM7" s="55">
        <v>0</v>
      </c>
    </row>
    <row r="8" spans="1:39" s="27" customFormat="1" ht="51">
      <c r="A8" s="21" t="s">
        <v>31</v>
      </c>
      <c r="B8" s="22" t="s">
        <v>32</v>
      </c>
      <c r="C8" s="22" t="s">
        <v>32</v>
      </c>
      <c r="D8" s="22" t="s">
        <v>33</v>
      </c>
      <c r="E8" s="23" t="s">
        <v>34</v>
      </c>
      <c r="F8" s="24" t="s">
        <v>30</v>
      </c>
      <c r="G8" s="25">
        <v>55</v>
      </c>
      <c r="H8" s="21" t="s">
        <v>568</v>
      </c>
      <c r="I8" s="21" t="s">
        <v>647</v>
      </c>
      <c r="J8" s="26" t="s">
        <v>693</v>
      </c>
      <c r="K8" s="44" t="s">
        <v>6</v>
      </c>
      <c r="L8" s="45">
        <v>11311</v>
      </c>
      <c r="M8" s="46">
        <v>6</v>
      </c>
      <c r="N8" s="56">
        <v>6</v>
      </c>
      <c r="O8" s="57">
        <v>5.2308823636211654</v>
      </c>
      <c r="P8" s="49">
        <v>0</v>
      </c>
      <c r="Q8" s="50">
        <v>0</v>
      </c>
      <c r="R8" s="50">
        <v>0</v>
      </c>
      <c r="S8" s="50">
        <v>0</v>
      </c>
      <c r="T8" s="50">
        <v>0</v>
      </c>
      <c r="U8" s="50">
        <v>0.95516965679843213</v>
      </c>
      <c r="V8" s="50">
        <v>4.4830343201567799E-2</v>
      </c>
      <c r="W8" s="50">
        <v>0</v>
      </c>
      <c r="X8" s="50">
        <v>0</v>
      </c>
      <c r="Y8" s="50">
        <v>0</v>
      </c>
      <c r="Z8" s="58">
        <v>0</v>
      </c>
      <c r="AA8" s="59">
        <v>0</v>
      </c>
      <c r="AB8" s="53">
        <v>0</v>
      </c>
      <c r="AC8" s="54">
        <v>0</v>
      </c>
      <c r="AD8" s="54">
        <v>0</v>
      </c>
      <c r="AE8" s="54">
        <v>0</v>
      </c>
      <c r="AF8" s="54">
        <v>0</v>
      </c>
      <c r="AG8" s="54">
        <v>4.996380112013</v>
      </c>
      <c r="AH8" s="54">
        <v>0.23450225160816501</v>
      </c>
      <c r="AI8" s="54">
        <v>0</v>
      </c>
      <c r="AJ8" s="54">
        <v>0</v>
      </c>
      <c r="AK8" s="54">
        <v>0</v>
      </c>
      <c r="AL8" s="54"/>
      <c r="AM8" s="55">
        <v>0</v>
      </c>
    </row>
    <row r="9" spans="1:39" s="27" customFormat="1" ht="51">
      <c r="A9" s="21" t="s">
        <v>35</v>
      </c>
      <c r="B9" s="22" t="s">
        <v>32</v>
      </c>
      <c r="C9" s="22" t="s">
        <v>32</v>
      </c>
      <c r="D9" s="22" t="s">
        <v>36</v>
      </c>
      <c r="E9" s="23" t="s">
        <v>37</v>
      </c>
      <c r="F9" s="24" t="s">
        <v>30</v>
      </c>
      <c r="G9" s="25">
        <v>62</v>
      </c>
      <c r="H9" s="21" t="s">
        <v>637</v>
      </c>
      <c r="I9" s="21" t="s">
        <v>851</v>
      </c>
      <c r="J9" s="26" t="s">
        <v>693</v>
      </c>
      <c r="K9" s="44" t="s">
        <v>6</v>
      </c>
      <c r="L9" s="45">
        <v>2797</v>
      </c>
      <c r="M9" s="46">
        <v>1</v>
      </c>
      <c r="N9" s="56">
        <v>1</v>
      </c>
      <c r="O9" s="57">
        <v>2.9679588871692997</v>
      </c>
      <c r="P9" s="49">
        <v>0</v>
      </c>
      <c r="Q9" s="50">
        <v>0</v>
      </c>
      <c r="R9" s="50">
        <v>0</v>
      </c>
      <c r="S9" s="50">
        <v>0</v>
      </c>
      <c r="T9" s="50">
        <v>0</v>
      </c>
      <c r="U9" s="50">
        <v>1.5230721948882388E-2</v>
      </c>
      <c r="V9" s="50">
        <v>0.98476927805111769</v>
      </c>
      <c r="W9" s="50">
        <v>0</v>
      </c>
      <c r="X9" s="50">
        <v>0</v>
      </c>
      <c r="Y9" s="50">
        <v>0</v>
      </c>
      <c r="Z9" s="58">
        <v>0</v>
      </c>
      <c r="AA9" s="59">
        <v>0</v>
      </c>
      <c r="AB9" s="53">
        <v>0</v>
      </c>
      <c r="AC9" s="54">
        <v>0</v>
      </c>
      <c r="AD9" s="54">
        <v>0</v>
      </c>
      <c r="AE9" s="54">
        <v>0</v>
      </c>
      <c r="AF9" s="54">
        <v>0</v>
      </c>
      <c r="AG9" s="54">
        <v>4.520415656619E-2</v>
      </c>
      <c r="AH9" s="54">
        <v>2.9227547306031099</v>
      </c>
      <c r="AI9" s="54">
        <v>0</v>
      </c>
      <c r="AJ9" s="54">
        <v>0</v>
      </c>
      <c r="AK9" s="54">
        <v>0</v>
      </c>
      <c r="AL9" s="54"/>
      <c r="AM9" s="55">
        <v>0</v>
      </c>
    </row>
    <row r="10" spans="1:39" s="27" customFormat="1" ht="63.75">
      <c r="A10" s="21" t="s">
        <v>819</v>
      </c>
      <c r="B10" s="22" t="s">
        <v>32</v>
      </c>
      <c r="C10" s="22" t="s">
        <v>32</v>
      </c>
      <c r="D10" s="22" t="s">
        <v>33</v>
      </c>
      <c r="E10" s="23" t="s">
        <v>837</v>
      </c>
      <c r="F10" s="24" t="s">
        <v>30</v>
      </c>
      <c r="G10" s="25">
        <v>63</v>
      </c>
      <c r="H10" s="21" t="s">
        <v>451</v>
      </c>
      <c r="I10" s="21" t="s">
        <v>852</v>
      </c>
      <c r="J10" s="26" t="s">
        <v>693</v>
      </c>
      <c r="K10" s="44" t="s">
        <v>6</v>
      </c>
      <c r="L10" s="45">
        <v>1720</v>
      </c>
      <c r="M10" s="46">
        <v>1</v>
      </c>
      <c r="N10" s="56">
        <v>1</v>
      </c>
      <c r="O10" s="57">
        <v>2.12415450100981</v>
      </c>
      <c r="P10" s="49">
        <v>0</v>
      </c>
      <c r="Q10" s="50">
        <v>0</v>
      </c>
      <c r="R10" s="50">
        <v>0</v>
      </c>
      <c r="S10" s="50">
        <v>0</v>
      </c>
      <c r="T10" s="50">
        <v>0</v>
      </c>
      <c r="U10" s="50">
        <v>0.21122339792779407</v>
      </c>
      <c r="V10" s="50">
        <v>0.7887766020722059</v>
      </c>
      <c r="W10" s="50">
        <v>0</v>
      </c>
      <c r="X10" s="50">
        <v>0</v>
      </c>
      <c r="Y10" s="50">
        <v>0</v>
      </c>
      <c r="Z10" s="58">
        <v>0</v>
      </c>
      <c r="AA10" s="59">
        <v>0</v>
      </c>
      <c r="AB10" s="53">
        <v>0</v>
      </c>
      <c r="AC10" s="54">
        <v>0</v>
      </c>
      <c r="AD10" s="54">
        <v>0</v>
      </c>
      <c r="AE10" s="54">
        <v>0</v>
      </c>
      <c r="AF10" s="54">
        <v>0</v>
      </c>
      <c r="AG10" s="54">
        <v>0.44867113142690995</v>
      </c>
      <c r="AH10" s="54">
        <v>1.6754833695828999</v>
      </c>
      <c r="AI10" s="54">
        <v>0</v>
      </c>
      <c r="AJ10" s="54">
        <v>0</v>
      </c>
      <c r="AK10" s="54">
        <v>0</v>
      </c>
      <c r="AL10" s="54"/>
      <c r="AM10" s="55">
        <v>0</v>
      </c>
    </row>
    <row r="11" spans="1:39" s="27" customFormat="1" ht="102">
      <c r="A11" s="21" t="s">
        <v>820</v>
      </c>
      <c r="B11" s="22" t="s">
        <v>39</v>
      </c>
      <c r="C11" s="22" t="s">
        <v>40</v>
      </c>
      <c r="D11" s="22" t="s">
        <v>41</v>
      </c>
      <c r="E11" s="23" t="s">
        <v>838</v>
      </c>
      <c r="F11" s="24" t="s">
        <v>38</v>
      </c>
      <c r="G11" s="25">
        <v>73</v>
      </c>
      <c r="H11" s="21" t="s">
        <v>452</v>
      </c>
      <c r="I11" s="21" t="s">
        <v>648</v>
      </c>
      <c r="J11" s="26" t="s">
        <v>693</v>
      </c>
      <c r="K11" s="44" t="s">
        <v>6</v>
      </c>
      <c r="L11" s="45">
        <v>9890</v>
      </c>
      <c r="M11" s="46">
        <v>1</v>
      </c>
      <c r="N11" s="56">
        <v>1</v>
      </c>
      <c r="O11" s="57">
        <v>10.69160175737559</v>
      </c>
      <c r="P11" s="60">
        <v>5.0017547345522018E-4</v>
      </c>
      <c r="Q11" s="58">
        <v>0.93957200265289542</v>
      </c>
      <c r="R11" s="58"/>
      <c r="S11" s="58"/>
      <c r="T11" s="58">
        <v>0</v>
      </c>
      <c r="U11" s="58">
        <v>0</v>
      </c>
      <c r="V11" s="58">
        <v>0</v>
      </c>
      <c r="W11" s="58">
        <v>0</v>
      </c>
      <c r="X11" s="58">
        <v>5.9927821873649284E-2</v>
      </c>
      <c r="Y11" s="58">
        <v>0</v>
      </c>
      <c r="Z11" s="58">
        <v>0</v>
      </c>
      <c r="AA11" s="59">
        <v>0</v>
      </c>
      <c r="AB11" s="53">
        <v>5.3476769709900002E-3</v>
      </c>
      <c r="AC11" s="54">
        <v>10.0455296747446</v>
      </c>
      <c r="AD11" s="54"/>
      <c r="AE11" s="54">
        <v>0</v>
      </c>
      <c r="AF11" s="54"/>
      <c r="AG11" s="54"/>
      <c r="AH11" s="54">
        <v>0</v>
      </c>
      <c r="AI11" s="54">
        <v>0</v>
      </c>
      <c r="AJ11" s="54">
        <v>0.64072440566</v>
      </c>
      <c r="AK11" s="54"/>
      <c r="AL11" s="54"/>
      <c r="AM11" s="55"/>
    </row>
    <row r="12" spans="1:39" s="27" customFormat="1" ht="38.25">
      <c r="A12" s="21" t="s">
        <v>44</v>
      </c>
      <c r="B12" s="22" t="s">
        <v>0</v>
      </c>
      <c r="C12" s="22" t="s">
        <v>45</v>
      </c>
      <c r="D12" s="22" t="s">
        <v>46</v>
      </c>
      <c r="E12" s="23" t="s">
        <v>47</v>
      </c>
      <c r="F12" s="24" t="s">
        <v>43</v>
      </c>
      <c r="G12" s="25">
        <v>74</v>
      </c>
      <c r="H12" s="21" t="s">
        <v>569</v>
      </c>
      <c r="I12" s="21" t="s">
        <v>853</v>
      </c>
      <c r="J12" s="26" t="s">
        <v>693</v>
      </c>
      <c r="K12" s="44" t="s">
        <v>6</v>
      </c>
      <c r="L12" s="45">
        <v>3000</v>
      </c>
      <c r="M12" s="46">
        <v>1</v>
      </c>
      <c r="N12" s="56">
        <v>1</v>
      </c>
      <c r="O12" s="57">
        <v>3.9928983417710535</v>
      </c>
      <c r="P12" s="49">
        <v>0</v>
      </c>
      <c r="Q12" s="50">
        <v>0</v>
      </c>
      <c r="R12" s="50">
        <v>0</v>
      </c>
      <c r="S12" s="50">
        <v>0</v>
      </c>
      <c r="T12" s="50">
        <v>0</v>
      </c>
      <c r="U12" s="50">
        <v>0.13959293648326981</v>
      </c>
      <c r="V12" s="50">
        <v>3.179372980085228E-3</v>
      </c>
      <c r="W12" s="50">
        <v>0.19414909577441222</v>
      </c>
      <c r="X12" s="50">
        <v>0.66307859476223285</v>
      </c>
      <c r="Y12" s="50">
        <v>0</v>
      </c>
      <c r="Z12" s="51">
        <v>0</v>
      </c>
      <c r="AA12" s="52">
        <v>0</v>
      </c>
      <c r="AB12" s="53">
        <v>0</v>
      </c>
      <c r="AC12" s="61">
        <v>0</v>
      </c>
      <c r="AD12" s="54">
        <v>0</v>
      </c>
      <c r="AE12" s="54">
        <v>0</v>
      </c>
      <c r="AF12" s="54">
        <v>0</v>
      </c>
      <c r="AG12" s="54">
        <v>0.557380404607</v>
      </c>
      <c r="AH12" s="54">
        <v>1.2694913100054E-2</v>
      </c>
      <c r="AI12" s="54">
        <v>0.77521760257399996</v>
      </c>
      <c r="AJ12" s="54">
        <v>2.6476054214899998</v>
      </c>
      <c r="AK12" s="54">
        <v>0</v>
      </c>
      <c r="AL12" s="54"/>
      <c r="AM12" s="55">
        <v>0</v>
      </c>
    </row>
    <row r="13" spans="1:39" s="27" customFormat="1" ht="38.25">
      <c r="A13" s="21" t="s">
        <v>49</v>
      </c>
      <c r="B13" s="22" t="s">
        <v>9</v>
      </c>
      <c r="C13" s="22" t="s">
        <v>50</v>
      </c>
      <c r="D13" s="22" t="s">
        <v>51</v>
      </c>
      <c r="E13" s="23" t="s">
        <v>52</v>
      </c>
      <c r="F13" s="24" t="s">
        <v>48</v>
      </c>
      <c r="G13" s="25">
        <v>76</v>
      </c>
      <c r="H13" s="21" t="s">
        <v>453</v>
      </c>
      <c r="I13" s="21" t="s">
        <v>649</v>
      </c>
      <c r="J13" s="26" t="s">
        <v>693</v>
      </c>
      <c r="K13" s="44" t="s">
        <v>6</v>
      </c>
      <c r="L13" s="45">
        <v>2475</v>
      </c>
      <c r="M13" s="46">
        <v>2</v>
      </c>
      <c r="N13" s="56">
        <v>2</v>
      </c>
      <c r="O13" s="57">
        <v>1.595947654352837</v>
      </c>
      <c r="P13" s="49">
        <v>1.2952484014635409E-3</v>
      </c>
      <c r="Q13" s="50">
        <v>0</v>
      </c>
      <c r="R13" s="50">
        <v>0</v>
      </c>
      <c r="S13" s="50">
        <v>0</v>
      </c>
      <c r="T13" s="50">
        <v>0</v>
      </c>
      <c r="U13" s="50">
        <v>0</v>
      </c>
      <c r="V13" s="50">
        <v>0.20126007856853428</v>
      </c>
      <c r="W13" s="50">
        <v>5.1707297300526462E-4</v>
      </c>
      <c r="X13" s="50">
        <v>0.79692760005699681</v>
      </c>
      <c r="Y13" s="50">
        <v>0</v>
      </c>
      <c r="Z13" s="51">
        <v>0</v>
      </c>
      <c r="AA13" s="52">
        <v>0</v>
      </c>
      <c r="AB13" s="53">
        <v>2.0671486481199999E-3</v>
      </c>
      <c r="AC13" s="54"/>
      <c r="AD13" s="54"/>
      <c r="AE13" s="54"/>
      <c r="AF13" s="54"/>
      <c r="AG13" s="54"/>
      <c r="AH13" s="54">
        <v>0.32120055030632</v>
      </c>
      <c r="AI13" s="54">
        <v>8.2522139839699997E-4</v>
      </c>
      <c r="AJ13" s="54">
        <v>1.2718547339999999</v>
      </c>
      <c r="AK13" s="54"/>
      <c r="AL13" s="54"/>
      <c r="AM13" s="55">
        <v>0</v>
      </c>
    </row>
    <row r="14" spans="1:39" s="27" customFormat="1" ht="25.5">
      <c r="A14" s="21" t="s">
        <v>54</v>
      </c>
      <c r="B14" s="22" t="s">
        <v>53</v>
      </c>
      <c r="C14" s="22" t="s">
        <v>55</v>
      </c>
      <c r="D14" s="22" t="s">
        <v>56</v>
      </c>
      <c r="E14" s="23" t="s">
        <v>57</v>
      </c>
      <c r="F14" s="24" t="s">
        <v>53</v>
      </c>
      <c r="G14" s="25">
        <v>100</v>
      </c>
      <c r="H14" s="21" t="s">
        <v>454</v>
      </c>
      <c r="I14" s="21" t="s">
        <v>455</v>
      </c>
      <c r="J14" s="26" t="s">
        <v>693</v>
      </c>
      <c r="K14" s="44" t="s">
        <v>6</v>
      </c>
      <c r="L14" s="45">
        <v>62791</v>
      </c>
      <c r="M14" s="46">
        <v>1</v>
      </c>
      <c r="N14" s="56">
        <v>1</v>
      </c>
      <c r="O14" s="57">
        <v>5.0303578388899997</v>
      </c>
      <c r="P14" s="49">
        <v>0</v>
      </c>
      <c r="Q14" s="50">
        <v>1</v>
      </c>
      <c r="R14" s="50">
        <v>0</v>
      </c>
      <c r="S14" s="50">
        <v>0</v>
      </c>
      <c r="T14" s="50">
        <v>0</v>
      </c>
      <c r="U14" s="50">
        <v>0</v>
      </c>
      <c r="V14" s="50">
        <v>0</v>
      </c>
      <c r="W14" s="50">
        <v>0</v>
      </c>
      <c r="X14" s="50">
        <v>0</v>
      </c>
      <c r="Y14" s="50">
        <v>0</v>
      </c>
      <c r="Z14" s="58">
        <v>0</v>
      </c>
      <c r="AA14" s="59">
        <v>0</v>
      </c>
      <c r="AB14" s="53"/>
      <c r="AC14" s="54">
        <v>5.0303578388899997</v>
      </c>
      <c r="AD14" s="54"/>
      <c r="AE14" s="54"/>
      <c r="AF14" s="54"/>
      <c r="AG14" s="54"/>
      <c r="AH14" s="54"/>
      <c r="AI14" s="54"/>
      <c r="AJ14" s="54"/>
      <c r="AK14" s="54"/>
      <c r="AL14" s="54"/>
      <c r="AM14" s="55">
        <v>0</v>
      </c>
    </row>
    <row r="15" spans="1:39" s="27" customFormat="1" ht="38.25">
      <c r="A15" s="21" t="s">
        <v>59</v>
      </c>
      <c r="B15" s="22" t="s">
        <v>2</v>
      </c>
      <c r="C15" s="22" t="s">
        <v>60</v>
      </c>
      <c r="D15" s="22" t="s">
        <v>61</v>
      </c>
      <c r="E15" s="23" t="s">
        <v>62</v>
      </c>
      <c r="F15" s="24" t="s">
        <v>58</v>
      </c>
      <c r="G15" s="25">
        <v>124</v>
      </c>
      <c r="H15" s="21" t="s">
        <v>884</v>
      </c>
      <c r="I15" s="21" t="s">
        <v>62</v>
      </c>
      <c r="J15" s="26" t="s">
        <v>693</v>
      </c>
      <c r="K15" s="44" t="s">
        <v>6</v>
      </c>
      <c r="L15" s="45">
        <v>350</v>
      </c>
      <c r="M15" s="46">
        <v>1</v>
      </c>
      <c r="N15" s="56">
        <v>1</v>
      </c>
      <c r="O15" s="57">
        <v>15.631965906628</v>
      </c>
      <c r="P15" s="49">
        <v>0</v>
      </c>
      <c r="Q15" s="50">
        <v>0</v>
      </c>
      <c r="R15" s="50">
        <v>0</v>
      </c>
      <c r="S15" s="50">
        <v>0.31478915724947798</v>
      </c>
      <c r="T15" s="50">
        <v>0.23894743054079054</v>
      </c>
      <c r="U15" s="50">
        <v>0</v>
      </c>
      <c r="V15" s="50">
        <v>0.40284992387060614</v>
      </c>
      <c r="W15" s="50">
        <v>0</v>
      </c>
      <c r="X15" s="50">
        <v>4.3413488339125367E-2</v>
      </c>
      <c r="Y15" s="50">
        <v>0</v>
      </c>
      <c r="Z15" s="51">
        <v>0</v>
      </c>
      <c r="AA15" s="52">
        <v>0</v>
      </c>
      <c r="AB15" s="53"/>
      <c r="AC15" s="54"/>
      <c r="AD15" s="54"/>
      <c r="AE15" s="54">
        <v>4.9207733739000004</v>
      </c>
      <c r="AF15" s="54">
        <v>3.7352180876899999</v>
      </c>
      <c r="AG15" s="54"/>
      <c r="AH15" s="54">
        <v>6.2973362754330005</v>
      </c>
      <c r="AI15" s="54"/>
      <c r="AJ15" s="54">
        <v>0.67863816960500001</v>
      </c>
      <c r="AK15" s="54"/>
      <c r="AL15" s="54"/>
      <c r="AM15" s="55">
        <v>0</v>
      </c>
    </row>
    <row r="16" spans="1:39" s="27" customFormat="1" ht="38.25">
      <c r="A16" s="21" t="s">
        <v>63</v>
      </c>
      <c r="B16" s="22" t="s">
        <v>9</v>
      </c>
      <c r="C16" s="22" t="s">
        <v>10</v>
      </c>
      <c r="D16" s="22" t="s">
        <v>64</v>
      </c>
      <c r="E16" s="23" t="s">
        <v>65</v>
      </c>
      <c r="F16" s="24" t="s">
        <v>13</v>
      </c>
      <c r="G16" s="25">
        <v>152</v>
      </c>
      <c r="H16" s="21" t="s">
        <v>570</v>
      </c>
      <c r="I16" s="21" t="s">
        <v>670</v>
      </c>
      <c r="J16" s="26" t="s">
        <v>693</v>
      </c>
      <c r="K16" s="44" t="s">
        <v>6</v>
      </c>
      <c r="L16" s="45">
        <v>1670</v>
      </c>
      <c r="M16" s="46">
        <v>1</v>
      </c>
      <c r="N16" s="56">
        <v>1</v>
      </c>
      <c r="O16" s="57">
        <v>156.44821018648398</v>
      </c>
      <c r="P16" s="49">
        <v>5.1076787420610295E-2</v>
      </c>
      <c r="Q16" s="50">
        <v>5.8483622244791054E-2</v>
      </c>
      <c r="R16" s="50">
        <v>0</v>
      </c>
      <c r="S16" s="50">
        <v>0</v>
      </c>
      <c r="T16" s="50">
        <v>0</v>
      </c>
      <c r="U16" s="50">
        <v>0</v>
      </c>
      <c r="V16" s="50">
        <v>0.65709532057731601</v>
      </c>
      <c r="W16" s="50">
        <v>0.10462495752740872</v>
      </c>
      <c r="X16" s="50">
        <v>0.1246719425000176</v>
      </c>
      <c r="Y16" s="50">
        <v>4.0473697298564837E-3</v>
      </c>
      <c r="Z16" s="58">
        <v>0</v>
      </c>
      <c r="AA16" s="52">
        <v>0</v>
      </c>
      <c r="AB16" s="53">
        <v>7.99087197403</v>
      </c>
      <c r="AC16" s="54">
        <v>9.1496580254200008</v>
      </c>
      <c r="AD16" s="54"/>
      <c r="AE16" s="54"/>
      <c r="AF16" s="54"/>
      <c r="AG16" s="54"/>
      <c r="AH16" s="54">
        <v>102.801386826235</v>
      </c>
      <c r="AI16" s="54">
        <v>16.368387345999999</v>
      </c>
      <c r="AJ16" s="54">
        <v>19.504702264599999</v>
      </c>
      <c r="AK16" s="54">
        <v>0.63320375019899999</v>
      </c>
      <c r="AL16" s="54"/>
      <c r="AM16" s="55">
        <v>0</v>
      </c>
    </row>
    <row r="17" spans="1:39" s="27" customFormat="1" ht="38.25">
      <c r="A17" s="21" t="s">
        <v>67</v>
      </c>
      <c r="B17" s="22" t="s">
        <v>9</v>
      </c>
      <c r="C17" s="22" t="s">
        <v>68</v>
      </c>
      <c r="D17" s="22" t="s">
        <v>69</v>
      </c>
      <c r="E17" s="23" t="s">
        <v>493</v>
      </c>
      <c r="F17" s="24" t="s">
        <v>66</v>
      </c>
      <c r="G17" s="25">
        <v>157</v>
      </c>
      <c r="H17" s="21" t="s">
        <v>456</v>
      </c>
      <c r="I17" s="21" t="s">
        <v>854</v>
      </c>
      <c r="J17" s="26" t="s">
        <v>730</v>
      </c>
      <c r="K17" s="44" t="s">
        <v>6</v>
      </c>
      <c r="L17" s="45">
        <v>16866</v>
      </c>
      <c r="M17" s="46">
        <v>1</v>
      </c>
      <c r="N17" s="56">
        <v>1</v>
      </c>
      <c r="O17" s="57">
        <v>138.63478641187569</v>
      </c>
      <c r="P17" s="49">
        <v>3.1355956466620462E-2</v>
      </c>
      <c r="Q17" s="50">
        <v>2.5446060447551645E-3</v>
      </c>
      <c r="R17" s="50">
        <v>0</v>
      </c>
      <c r="S17" s="50">
        <v>0</v>
      </c>
      <c r="T17" s="50">
        <v>2.6219233511356487E-3</v>
      </c>
      <c r="U17" s="50">
        <v>4.2919375312935907E-3</v>
      </c>
      <c r="V17" s="50">
        <v>0.20396075053438265</v>
      </c>
      <c r="W17" s="50">
        <v>0.32273432868805213</v>
      </c>
      <c r="X17" s="50">
        <v>0.4126335236801954</v>
      </c>
      <c r="Y17" s="50">
        <v>1.9856973703565244E-2</v>
      </c>
      <c r="Z17" s="51">
        <v>0</v>
      </c>
      <c r="AA17" s="52">
        <v>0</v>
      </c>
      <c r="AB17" s="53">
        <v>4.3470263274900001</v>
      </c>
      <c r="AC17" s="54">
        <v>0.35277091551700002</v>
      </c>
      <c r="AD17" s="54">
        <v>0</v>
      </c>
      <c r="AE17" s="54">
        <v>0</v>
      </c>
      <c r="AF17" s="54">
        <v>0.36348978377300001</v>
      </c>
      <c r="AG17" s="54">
        <v>0.595011842944</v>
      </c>
      <c r="AH17" s="54">
        <v>28.276055086740001</v>
      </c>
      <c r="AI17" s="54">
        <v>44.742204725448197</v>
      </c>
      <c r="AJ17" s="54">
        <v>57.205360421783539</v>
      </c>
      <c r="AK17" s="54">
        <v>2.7528673081799999</v>
      </c>
      <c r="AL17" s="54"/>
      <c r="AM17" s="55">
        <v>0</v>
      </c>
    </row>
    <row r="18" spans="1:39" s="27" customFormat="1" ht="51">
      <c r="A18" s="21" t="s">
        <v>70</v>
      </c>
      <c r="B18" s="22" t="s">
        <v>2</v>
      </c>
      <c r="C18" s="22" t="s">
        <v>71</v>
      </c>
      <c r="D18" s="22" t="s">
        <v>72</v>
      </c>
      <c r="E18" s="23" t="s">
        <v>73</v>
      </c>
      <c r="F18" s="24" t="s">
        <v>30</v>
      </c>
      <c r="G18" s="25">
        <v>164</v>
      </c>
      <c r="H18" s="21" t="s">
        <v>571</v>
      </c>
      <c r="I18" s="21" t="s">
        <v>680</v>
      </c>
      <c r="J18" s="26" t="s">
        <v>693</v>
      </c>
      <c r="K18" s="44" t="s">
        <v>6</v>
      </c>
      <c r="L18" s="45">
        <v>1705</v>
      </c>
      <c r="M18" s="46">
        <v>1</v>
      </c>
      <c r="N18" s="56">
        <v>1</v>
      </c>
      <c r="O18" s="57">
        <v>8.2459835420054031</v>
      </c>
      <c r="P18" s="49">
        <v>0</v>
      </c>
      <c r="Q18" s="50">
        <v>0</v>
      </c>
      <c r="R18" s="50">
        <v>0</v>
      </c>
      <c r="S18" s="50">
        <v>2.5552967845331885E-5</v>
      </c>
      <c r="T18" s="50">
        <v>2.2562227857994689E-3</v>
      </c>
      <c r="U18" s="50">
        <v>6.9770558164621551E-3</v>
      </c>
      <c r="V18" s="50">
        <v>0.99074116842989302</v>
      </c>
      <c r="W18" s="50">
        <v>0</v>
      </c>
      <c r="X18" s="50">
        <v>0</v>
      </c>
      <c r="Y18" s="50">
        <v>0</v>
      </c>
      <c r="Z18" s="51">
        <v>0</v>
      </c>
      <c r="AA18" s="52">
        <v>0</v>
      </c>
      <c r="AB18" s="53"/>
      <c r="AC18" s="54"/>
      <c r="AD18" s="54"/>
      <c r="AE18" s="54">
        <v>2.10709352302E-4</v>
      </c>
      <c r="AF18" s="54">
        <v>1.8604775958800002E-2</v>
      </c>
      <c r="AG18" s="54">
        <v>5.7532687434200001E-2</v>
      </c>
      <c r="AH18" s="54">
        <v>8.1696353692601011</v>
      </c>
      <c r="AI18" s="54"/>
      <c r="AJ18" s="54"/>
      <c r="AK18" s="54"/>
      <c r="AL18" s="54"/>
      <c r="AM18" s="55">
        <v>0</v>
      </c>
    </row>
    <row r="19" spans="1:39" s="27" customFormat="1" ht="51">
      <c r="A19" s="21" t="s">
        <v>75</v>
      </c>
      <c r="B19" s="22" t="s">
        <v>0</v>
      </c>
      <c r="C19" s="22" t="s">
        <v>76</v>
      </c>
      <c r="D19" s="22" t="s">
        <v>77</v>
      </c>
      <c r="E19" s="23" t="s">
        <v>78</v>
      </c>
      <c r="F19" s="24" t="s">
        <v>74</v>
      </c>
      <c r="G19" s="25">
        <v>169</v>
      </c>
      <c r="H19" s="21" t="s">
        <v>572</v>
      </c>
      <c r="I19" s="21" t="s">
        <v>78</v>
      </c>
      <c r="J19" s="26" t="s">
        <v>693</v>
      </c>
      <c r="K19" s="44" t="s">
        <v>6</v>
      </c>
      <c r="L19" s="45">
        <v>1645</v>
      </c>
      <c r="M19" s="46">
        <v>1</v>
      </c>
      <c r="N19" s="56">
        <v>1</v>
      </c>
      <c r="O19" s="57">
        <v>35.401025121865999</v>
      </c>
      <c r="P19" s="49">
        <v>0.5812215585387388</v>
      </c>
      <c r="Q19" s="50">
        <v>0</v>
      </c>
      <c r="R19" s="50">
        <v>0</v>
      </c>
      <c r="S19" s="50">
        <v>4.5747707417649911E-3</v>
      </c>
      <c r="T19" s="50">
        <v>0</v>
      </c>
      <c r="U19" s="50">
        <v>0</v>
      </c>
      <c r="V19" s="50">
        <v>0.34163979000793693</v>
      </c>
      <c r="W19" s="50">
        <v>0</v>
      </c>
      <c r="X19" s="50">
        <v>7.256388071155935E-2</v>
      </c>
      <c r="Y19" s="50">
        <v>0</v>
      </c>
      <c r="Z19" s="51">
        <v>0</v>
      </c>
      <c r="AA19" s="52">
        <v>0</v>
      </c>
      <c r="AB19" s="53">
        <v>20.575838995200002</v>
      </c>
      <c r="AC19" s="54"/>
      <c r="AD19" s="54"/>
      <c r="AE19" s="54">
        <v>0.16195157395599999</v>
      </c>
      <c r="AF19" s="54"/>
      <c r="AG19" s="54"/>
      <c r="AH19" s="54">
        <v>12.0943987887</v>
      </c>
      <c r="AI19" s="54"/>
      <c r="AJ19" s="54">
        <v>2.5688357640100001</v>
      </c>
      <c r="AK19" s="54"/>
      <c r="AL19" s="54"/>
      <c r="AM19" s="55">
        <v>0</v>
      </c>
    </row>
    <row r="20" spans="1:39" s="27" customFormat="1" ht="25.5">
      <c r="A20" s="21" t="s">
        <v>79</v>
      </c>
      <c r="B20" s="22" t="s">
        <v>9</v>
      </c>
      <c r="C20" s="22" t="s">
        <v>21</v>
      </c>
      <c r="D20" s="22" t="s">
        <v>80</v>
      </c>
      <c r="E20" s="23" t="s">
        <v>81</v>
      </c>
      <c r="F20" s="24" t="s">
        <v>21</v>
      </c>
      <c r="G20" s="25">
        <v>171</v>
      </c>
      <c r="H20" s="21" t="s">
        <v>573</v>
      </c>
      <c r="I20" s="21" t="s">
        <v>81</v>
      </c>
      <c r="J20" s="26" t="s">
        <v>693</v>
      </c>
      <c r="K20" s="44" t="s">
        <v>6</v>
      </c>
      <c r="L20" s="45">
        <v>2224</v>
      </c>
      <c r="M20" s="46">
        <v>2</v>
      </c>
      <c r="N20" s="56">
        <v>2</v>
      </c>
      <c r="O20" s="57">
        <v>3.2409974007627502</v>
      </c>
      <c r="P20" s="49">
        <v>0.50881129317842222</v>
      </c>
      <c r="Q20" s="50">
        <v>0</v>
      </c>
      <c r="R20" s="50">
        <v>0</v>
      </c>
      <c r="S20" s="50">
        <v>0</v>
      </c>
      <c r="T20" s="50">
        <v>0</v>
      </c>
      <c r="U20" s="50">
        <v>3.670380420484267E-2</v>
      </c>
      <c r="V20" s="50">
        <v>0.45140343245437098</v>
      </c>
      <c r="W20" s="50">
        <v>0</v>
      </c>
      <c r="X20" s="50">
        <v>3.0814701623640942E-3</v>
      </c>
      <c r="Y20" s="50">
        <v>0</v>
      </c>
      <c r="Z20" s="51">
        <v>0</v>
      </c>
      <c r="AA20" s="52">
        <v>0</v>
      </c>
      <c r="AB20" s="53">
        <v>1.6490560786699999</v>
      </c>
      <c r="AC20" s="54"/>
      <c r="AD20" s="54"/>
      <c r="AE20" s="54"/>
      <c r="AF20" s="54"/>
      <c r="AG20" s="54">
        <v>0.11895693402599999</v>
      </c>
      <c r="AH20" s="54">
        <v>1.4629973512800001</v>
      </c>
      <c r="AI20" s="54"/>
      <c r="AJ20" s="54">
        <v>9.9870367867499997E-3</v>
      </c>
      <c r="AK20" s="54"/>
      <c r="AL20" s="54"/>
      <c r="AM20" s="55">
        <v>0</v>
      </c>
    </row>
    <row r="21" spans="1:39" s="27" customFormat="1" ht="38.25">
      <c r="A21" s="21" t="s">
        <v>82</v>
      </c>
      <c r="B21" s="22" t="s">
        <v>9</v>
      </c>
      <c r="C21" s="22" t="s">
        <v>66</v>
      </c>
      <c r="D21" s="22" t="s">
        <v>83</v>
      </c>
      <c r="E21" s="23" t="s">
        <v>84</v>
      </c>
      <c r="F21" s="24" t="s">
        <v>66</v>
      </c>
      <c r="G21" s="25">
        <v>187</v>
      </c>
      <c r="H21" s="21" t="s">
        <v>457</v>
      </c>
      <c r="I21" s="21" t="s">
        <v>458</v>
      </c>
      <c r="J21" s="26" t="s">
        <v>726</v>
      </c>
      <c r="K21" s="44" t="s">
        <v>6</v>
      </c>
      <c r="L21" s="45">
        <v>37638</v>
      </c>
      <c r="M21" s="46">
        <v>1</v>
      </c>
      <c r="N21" s="56">
        <v>1</v>
      </c>
      <c r="O21" s="57">
        <v>262.57314123057</v>
      </c>
      <c r="P21" s="49">
        <v>4.8539411941635975E-2</v>
      </c>
      <c r="Q21" s="50">
        <v>0.11021475993078737</v>
      </c>
      <c r="R21" s="50">
        <v>7.3883602080856612E-4</v>
      </c>
      <c r="S21" s="50">
        <v>0</v>
      </c>
      <c r="T21" s="50">
        <v>7.6045224423720676E-3</v>
      </c>
      <c r="U21" s="50">
        <v>1.5508987955375423E-2</v>
      </c>
      <c r="V21" s="50">
        <v>0.16019087940378787</v>
      </c>
      <c r="W21" s="50">
        <v>0.19567057918610278</v>
      </c>
      <c r="X21" s="50">
        <v>0.38690333959859091</v>
      </c>
      <c r="Y21" s="50">
        <v>7.3598927821906565E-2</v>
      </c>
      <c r="Z21" s="51">
        <v>0</v>
      </c>
      <c r="AA21" s="52">
        <v>0</v>
      </c>
      <c r="AB21" s="53">
        <v>12.745145867</v>
      </c>
      <c r="AC21" s="54">
        <v>28.939435724999999</v>
      </c>
      <c r="AD21" s="54">
        <v>0.193998494838</v>
      </c>
      <c r="AE21" s="54"/>
      <c r="AF21" s="54">
        <v>1.996743345252</v>
      </c>
      <c r="AG21" s="54">
        <v>4.0722436847500001</v>
      </c>
      <c r="AH21" s="54">
        <v>42.061822401539999</v>
      </c>
      <c r="AI21" s="54">
        <v>51.377838623300001</v>
      </c>
      <c r="AJ21" s="54">
        <v>101.590425231</v>
      </c>
      <c r="AK21" s="54">
        <v>19.325101669399999</v>
      </c>
      <c r="AL21" s="54"/>
      <c r="AM21" s="55"/>
    </row>
    <row r="22" spans="1:39" s="27" customFormat="1" ht="38.25">
      <c r="A22" s="21" t="s">
        <v>85</v>
      </c>
      <c r="B22" s="22" t="s">
        <v>32</v>
      </c>
      <c r="C22" s="22" t="s">
        <v>86</v>
      </c>
      <c r="D22" s="22" t="s">
        <v>87</v>
      </c>
      <c r="E22" s="23" t="s">
        <v>88</v>
      </c>
      <c r="F22" s="24" t="s">
        <v>58</v>
      </c>
      <c r="G22" s="25">
        <v>194</v>
      </c>
      <c r="H22" s="21" t="s">
        <v>574</v>
      </c>
      <c r="I22" s="21" t="s">
        <v>855</v>
      </c>
      <c r="J22" s="26" t="s">
        <v>693</v>
      </c>
      <c r="K22" s="44" t="s">
        <v>6</v>
      </c>
      <c r="L22" s="45">
        <v>2392</v>
      </c>
      <c r="M22" s="46">
        <v>1</v>
      </c>
      <c r="N22" s="56">
        <v>1</v>
      </c>
      <c r="O22" s="57">
        <v>2.8123219812346001</v>
      </c>
      <c r="P22" s="49">
        <v>0</v>
      </c>
      <c r="Q22" s="50">
        <v>0</v>
      </c>
      <c r="R22" s="50">
        <v>0</v>
      </c>
      <c r="S22" s="50">
        <v>0</v>
      </c>
      <c r="T22" s="50">
        <v>0</v>
      </c>
      <c r="U22" s="50">
        <v>0.18075101604967889</v>
      </c>
      <c r="V22" s="50">
        <v>0.78674051016647473</v>
      </c>
      <c r="W22" s="50">
        <v>0</v>
      </c>
      <c r="X22" s="50">
        <v>3.2508473783846414E-2</v>
      </c>
      <c r="Y22" s="50">
        <v>0</v>
      </c>
      <c r="Z22" s="58">
        <v>0</v>
      </c>
      <c r="AA22" s="59">
        <v>0</v>
      </c>
      <c r="AB22" s="53">
        <v>0</v>
      </c>
      <c r="AC22" s="54">
        <v>0</v>
      </c>
      <c r="AD22" s="54">
        <v>0</v>
      </c>
      <c r="AE22" s="54">
        <v>0</v>
      </c>
      <c r="AF22" s="54">
        <v>0</v>
      </c>
      <c r="AG22" s="54">
        <v>0.50833005556699995</v>
      </c>
      <c r="AH22" s="54">
        <v>2.2125676302689001</v>
      </c>
      <c r="AI22" s="54">
        <v>0</v>
      </c>
      <c r="AJ22" s="54">
        <v>9.1424295398700006E-2</v>
      </c>
      <c r="AK22" s="54">
        <v>0</v>
      </c>
      <c r="AL22" s="54"/>
      <c r="AM22" s="55">
        <v>0</v>
      </c>
    </row>
    <row r="23" spans="1:39" s="27" customFormat="1" ht="51">
      <c r="A23" s="21" t="s">
        <v>90</v>
      </c>
      <c r="B23" s="22" t="s">
        <v>2</v>
      </c>
      <c r="C23" s="22" t="s">
        <v>3</v>
      </c>
      <c r="D23" s="22" t="s">
        <v>91</v>
      </c>
      <c r="E23" s="23" t="s">
        <v>92</v>
      </c>
      <c r="F23" s="24" t="s">
        <v>89</v>
      </c>
      <c r="G23" s="25">
        <v>199</v>
      </c>
      <c r="H23" s="21" t="s">
        <v>459</v>
      </c>
      <c r="I23" s="21" t="s">
        <v>92</v>
      </c>
      <c r="J23" s="26" t="s">
        <v>693</v>
      </c>
      <c r="K23" s="44" t="s">
        <v>6</v>
      </c>
      <c r="L23" s="45">
        <v>600</v>
      </c>
      <c r="M23" s="46">
        <v>1</v>
      </c>
      <c r="N23" s="56">
        <v>1</v>
      </c>
      <c r="O23" s="57">
        <v>29.135989911781277</v>
      </c>
      <c r="P23" s="49">
        <v>8.8791904013321946E-2</v>
      </c>
      <c r="Q23" s="50">
        <v>0.24231178394818353</v>
      </c>
      <c r="R23" s="50">
        <v>0</v>
      </c>
      <c r="S23" s="50">
        <v>9.7839917115269209E-2</v>
      </c>
      <c r="T23" s="50">
        <v>3.3902547332177128E-3</v>
      </c>
      <c r="U23" s="50">
        <v>7.6303062484280043E-6</v>
      </c>
      <c r="V23" s="50">
        <v>0.42216609287355444</v>
      </c>
      <c r="W23" s="50">
        <v>5.6906832683229505E-2</v>
      </c>
      <c r="X23" s="50">
        <v>8.8585584326975234E-2</v>
      </c>
      <c r="Y23" s="50">
        <v>0</v>
      </c>
      <c r="Z23" s="51">
        <v>0</v>
      </c>
      <c r="AA23" s="52">
        <v>0</v>
      </c>
      <c r="AB23" s="53">
        <v>2.5870400195799998</v>
      </c>
      <c r="AC23" s="54">
        <v>7.05999369262</v>
      </c>
      <c r="AD23" s="54"/>
      <c r="AE23" s="54">
        <v>2.8506628380399999</v>
      </c>
      <c r="AF23" s="54">
        <v>9.8778427705400004E-2</v>
      </c>
      <c r="AG23" s="54">
        <v>2.2231652587799999E-4</v>
      </c>
      <c r="AH23" s="54">
        <v>12.30022702306</v>
      </c>
      <c r="AI23" s="54">
        <v>1.6580369029699999</v>
      </c>
      <c r="AJ23" s="54">
        <v>2.5810286912799998</v>
      </c>
      <c r="AK23" s="54"/>
      <c r="AL23" s="54"/>
      <c r="AM23" s="55">
        <v>0</v>
      </c>
    </row>
    <row r="24" spans="1:39" s="27" customFormat="1" ht="25.5">
      <c r="A24" s="21" t="s">
        <v>93</v>
      </c>
      <c r="B24" s="22" t="s">
        <v>9</v>
      </c>
      <c r="C24" s="22" t="s">
        <v>68</v>
      </c>
      <c r="D24" s="22" t="s">
        <v>69</v>
      </c>
      <c r="E24" s="23" t="s">
        <v>94</v>
      </c>
      <c r="F24" s="24" t="s">
        <v>66</v>
      </c>
      <c r="G24" s="25">
        <v>202</v>
      </c>
      <c r="H24" s="21" t="s">
        <v>460</v>
      </c>
      <c r="I24" s="21" t="s">
        <v>461</v>
      </c>
      <c r="J24" s="26" t="s">
        <v>693</v>
      </c>
      <c r="K24" s="44" t="s">
        <v>6</v>
      </c>
      <c r="L24" s="45">
        <v>1500</v>
      </c>
      <c r="M24" s="46">
        <v>1</v>
      </c>
      <c r="N24" s="56">
        <v>1</v>
      </c>
      <c r="O24" s="57">
        <v>3.3337098265819001</v>
      </c>
      <c r="P24" s="49">
        <v>0.27441880894984516</v>
      </c>
      <c r="Q24" s="50">
        <v>0</v>
      </c>
      <c r="R24" s="50">
        <v>0</v>
      </c>
      <c r="S24" s="50">
        <v>0</v>
      </c>
      <c r="T24" s="50">
        <v>0</v>
      </c>
      <c r="U24" s="50">
        <v>0</v>
      </c>
      <c r="V24" s="50">
        <v>0.72558119105015484</v>
      </c>
      <c r="W24" s="50">
        <v>0</v>
      </c>
      <c r="X24" s="50">
        <v>0</v>
      </c>
      <c r="Y24" s="50">
        <v>0</v>
      </c>
      <c r="Z24" s="51">
        <v>0</v>
      </c>
      <c r="AA24" s="52">
        <v>0</v>
      </c>
      <c r="AB24" s="53">
        <v>0.91483267999499995</v>
      </c>
      <c r="AC24" s="54"/>
      <c r="AD24" s="54"/>
      <c r="AE24" s="54"/>
      <c r="AF24" s="54"/>
      <c r="AG24" s="54"/>
      <c r="AH24" s="54">
        <v>2.4188771465869001</v>
      </c>
      <c r="AI24" s="54"/>
      <c r="AJ24" s="54"/>
      <c r="AK24" s="54"/>
      <c r="AL24" s="54"/>
      <c r="AM24" s="55">
        <v>0</v>
      </c>
    </row>
    <row r="25" spans="1:39" s="27" customFormat="1" ht="51">
      <c r="A25" s="21" t="s">
        <v>95</v>
      </c>
      <c r="B25" s="22" t="s">
        <v>0</v>
      </c>
      <c r="C25" s="22" t="s">
        <v>43</v>
      </c>
      <c r="D25" s="22" t="s">
        <v>96</v>
      </c>
      <c r="E25" s="23" t="s">
        <v>97</v>
      </c>
      <c r="F25" s="24" t="s">
        <v>43</v>
      </c>
      <c r="G25" s="25">
        <v>205</v>
      </c>
      <c r="H25" s="21" t="s">
        <v>549</v>
      </c>
      <c r="I25" s="21" t="s">
        <v>650</v>
      </c>
      <c r="J25" s="26" t="s">
        <v>693</v>
      </c>
      <c r="K25" s="44" t="s">
        <v>6</v>
      </c>
      <c r="L25" s="45">
        <v>34500</v>
      </c>
      <c r="M25" s="46">
        <v>1</v>
      </c>
      <c r="N25" s="56">
        <v>1</v>
      </c>
      <c r="O25" s="57">
        <v>3.995305555032949</v>
      </c>
      <c r="P25" s="49">
        <v>0</v>
      </c>
      <c r="Q25" s="50">
        <v>0</v>
      </c>
      <c r="R25" s="50">
        <v>0</v>
      </c>
      <c r="S25" s="50">
        <v>0</v>
      </c>
      <c r="T25" s="50">
        <v>0</v>
      </c>
      <c r="U25" s="50">
        <v>0.88938563007621974</v>
      </c>
      <c r="V25" s="50">
        <v>5.3810556868466352E-3</v>
      </c>
      <c r="W25" s="50">
        <v>0</v>
      </c>
      <c r="X25" s="50">
        <v>3.7684130173808034E-2</v>
      </c>
      <c r="Y25" s="50">
        <v>6.7477461049102835E-2</v>
      </c>
      <c r="Z25" s="51">
        <v>7.1723014022800259E-5</v>
      </c>
      <c r="AA25" s="52">
        <v>0</v>
      </c>
      <c r="AB25" s="53"/>
      <c r="AC25" s="54"/>
      <c r="AD25" s="54"/>
      <c r="AE25" s="54"/>
      <c r="AF25" s="54"/>
      <c r="AG25" s="54">
        <v>3.5533673484100001</v>
      </c>
      <c r="AH25" s="54">
        <v>2.1498961677600001E-2</v>
      </c>
      <c r="AI25" s="54"/>
      <c r="AJ25" s="54">
        <v>0.15055961462</v>
      </c>
      <c r="AK25" s="54">
        <v>0.26959307496899998</v>
      </c>
      <c r="AL25" s="54">
        <v>2.8655535634899997E-4</v>
      </c>
      <c r="AM25" s="55">
        <v>0</v>
      </c>
    </row>
    <row r="26" spans="1:39" s="27" customFormat="1" ht="38.25">
      <c r="A26" s="21" t="s">
        <v>98</v>
      </c>
      <c r="B26" s="22" t="s">
        <v>0</v>
      </c>
      <c r="C26" s="22" t="s">
        <v>45</v>
      </c>
      <c r="D26" s="22" t="s">
        <v>46</v>
      </c>
      <c r="E26" s="23" t="s">
        <v>99</v>
      </c>
      <c r="F26" s="24" t="s">
        <v>43</v>
      </c>
      <c r="G26" s="25">
        <v>213</v>
      </c>
      <c r="H26" s="21" t="s">
        <v>575</v>
      </c>
      <c r="I26" s="21" t="s">
        <v>856</v>
      </c>
      <c r="J26" s="26" t="s">
        <v>708</v>
      </c>
      <c r="K26" s="44" t="s">
        <v>6</v>
      </c>
      <c r="L26" s="45">
        <v>4941</v>
      </c>
      <c r="M26" s="46">
        <v>4</v>
      </c>
      <c r="N26" s="56">
        <v>4</v>
      </c>
      <c r="O26" s="57">
        <v>494.40114861029969</v>
      </c>
      <c r="P26" s="49">
        <v>0.2105395893340907</v>
      </c>
      <c r="Q26" s="50">
        <v>1.8453598836622793E-2</v>
      </c>
      <c r="R26" s="50">
        <v>0</v>
      </c>
      <c r="S26" s="50">
        <v>0</v>
      </c>
      <c r="T26" s="50">
        <v>3.1300287911138601E-4</v>
      </c>
      <c r="U26" s="50">
        <v>1.9771488463804026E-3</v>
      </c>
      <c r="V26" s="50">
        <v>0.44261378758429104</v>
      </c>
      <c r="W26" s="50">
        <v>0.12839655197855573</v>
      </c>
      <c r="X26" s="50">
        <v>0.17977407111462096</v>
      </c>
      <c r="Y26" s="50">
        <v>4.1893589262726296E-3</v>
      </c>
      <c r="Z26" s="51">
        <v>1.2683735007931496E-2</v>
      </c>
      <c r="AA26" s="52">
        <v>1.0591554921227601E-3</v>
      </c>
      <c r="AB26" s="53">
        <v>104.09101479471524</v>
      </c>
      <c r="AC26" s="54">
        <v>9.1234804608199997</v>
      </c>
      <c r="AD26" s="54">
        <v>0</v>
      </c>
      <c r="AE26" s="54">
        <v>0</v>
      </c>
      <c r="AF26" s="54">
        <v>0.15474898295100001</v>
      </c>
      <c r="AG26" s="54">
        <v>0.97750466062399999</v>
      </c>
      <c r="AH26" s="54">
        <v>218.8287649724287</v>
      </c>
      <c r="AI26" s="54">
        <v>63.479402775799997</v>
      </c>
      <c r="AJ26" s="54">
        <v>88.880507249418301</v>
      </c>
      <c r="AK26" s="54">
        <v>2.0712238650899999</v>
      </c>
      <c r="AL26" s="54">
        <v>6.2708531565900003</v>
      </c>
      <c r="AM26" s="55">
        <v>0.52364769186239979</v>
      </c>
    </row>
    <row r="27" spans="1:39" s="27" customFormat="1" ht="38.25">
      <c r="A27" s="21" t="s">
        <v>100</v>
      </c>
      <c r="B27" s="22" t="s">
        <v>0</v>
      </c>
      <c r="C27" s="22" t="s">
        <v>45</v>
      </c>
      <c r="D27" s="22" t="s">
        <v>46</v>
      </c>
      <c r="E27" s="23" t="s">
        <v>101</v>
      </c>
      <c r="F27" s="24" t="s">
        <v>43</v>
      </c>
      <c r="G27" s="25">
        <v>214</v>
      </c>
      <c r="H27" s="21" t="s">
        <v>462</v>
      </c>
      <c r="I27" s="21" t="s">
        <v>651</v>
      </c>
      <c r="J27" s="26" t="s">
        <v>693</v>
      </c>
      <c r="K27" s="44" t="s">
        <v>6</v>
      </c>
      <c r="L27" s="45">
        <v>30</v>
      </c>
      <c r="M27" s="46">
        <v>1</v>
      </c>
      <c r="N27" s="56">
        <v>1</v>
      </c>
      <c r="O27" s="57">
        <v>0.65506087371317001</v>
      </c>
      <c r="P27" s="49">
        <v>0</v>
      </c>
      <c r="Q27" s="50">
        <v>0</v>
      </c>
      <c r="R27" s="50">
        <v>0</v>
      </c>
      <c r="S27" s="50">
        <v>0</v>
      </c>
      <c r="T27" s="50">
        <v>0</v>
      </c>
      <c r="U27" s="50">
        <v>0</v>
      </c>
      <c r="V27" s="50">
        <v>0.9903297885427611</v>
      </c>
      <c r="W27" s="50">
        <v>0</v>
      </c>
      <c r="X27" s="50">
        <v>9.670211457238868E-3</v>
      </c>
      <c r="Y27" s="50">
        <v>0</v>
      </c>
      <c r="Z27" s="51">
        <v>0</v>
      </c>
      <c r="AA27" s="52">
        <v>0</v>
      </c>
      <c r="AB27" s="53"/>
      <c r="AC27" s="54"/>
      <c r="AD27" s="54"/>
      <c r="AE27" s="54"/>
      <c r="AF27" s="54"/>
      <c r="AG27" s="54"/>
      <c r="AH27" s="54">
        <v>0.64872629654699998</v>
      </c>
      <c r="AI27" s="54"/>
      <c r="AJ27" s="54">
        <v>6.3345771661699997E-3</v>
      </c>
      <c r="AK27" s="54"/>
      <c r="AL27" s="54"/>
      <c r="AM27" s="55">
        <v>0</v>
      </c>
    </row>
    <row r="28" spans="1:39" s="27" customFormat="1" ht="51">
      <c r="A28" s="21" t="s">
        <v>105</v>
      </c>
      <c r="B28" s="22" t="s">
        <v>9</v>
      </c>
      <c r="C28" s="22" t="s">
        <v>10</v>
      </c>
      <c r="D28" s="22" t="s">
        <v>11</v>
      </c>
      <c r="E28" s="23" t="s">
        <v>106</v>
      </c>
      <c r="F28" s="24" t="s">
        <v>7</v>
      </c>
      <c r="G28" s="25">
        <v>225</v>
      </c>
      <c r="H28" s="21" t="s">
        <v>576</v>
      </c>
      <c r="I28" s="21" t="s">
        <v>685</v>
      </c>
      <c r="J28" s="26" t="s">
        <v>739</v>
      </c>
      <c r="K28" s="44" t="s">
        <v>6</v>
      </c>
      <c r="L28" s="45">
        <v>56000</v>
      </c>
      <c r="M28" s="46">
        <v>1</v>
      </c>
      <c r="N28" s="56">
        <v>1</v>
      </c>
      <c r="O28" s="57">
        <v>63.396993177015688</v>
      </c>
      <c r="P28" s="49">
        <v>0</v>
      </c>
      <c r="Q28" s="50">
        <v>0</v>
      </c>
      <c r="R28" s="50">
        <v>3.9230157873822917E-4</v>
      </c>
      <c r="S28" s="50">
        <v>0</v>
      </c>
      <c r="T28" s="50">
        <v>0</v>
      </c>
      <c r="U28" s="50">
        <v>2.9344283278003444E-3</v>
      </c>
      <c r="V28" s="50">
        <v>3.8956049945683825E-4</v>
      </c>
      <c r="W28" s="50">
        <v>0.97912698253494701</v>
      </c>
      <c r="X28" s="50">
        <v>9.0676642356662118E-3</v>
      </c>
      <c r="Y28" s="50">
        <v>8.0890628233914654E-3</v>
      </c>
      <c r="Z28" s="58">
        <v>0</v>
      </c>
      <c r="AA28" s="59">
        <v>0</v>
      </c>
      <c r="AB28" s="53"/>
      <c r="AC28" s="54"/>
      <c r="AD28" s="54">
        <v>2.4870740510599999E-2</v>
      </c>
      <c r="AE28" s="54"/>
      <c r="AF28" s="54"/>
      <c r="AG28" s="54">
        <v>0.18603393267599999</v>
      </c>
      <c r="AH28" s="54">
        <v>2.46969643261E-2</v>
      </c>
      <c r="AI28" s="54">
        <v>62.073706631199997</v>
      </c>
      <c r="AJ28" s="54">
        <v>0.57486264767999995</v>
      </c>
      <c r="AK28" s="54">
        <v>0.51282226062299996</v>
      </c>
      <c r="AL28" s="54"/>
      <c r="AM28" s="55">
        <v>0</v>
      </c>
    </row>
    <row r="29" spans="1:39" s="27" customFormat="1" ht="76.5">
      <c r="A29" s="21" t="s">
        <v>102</v>
      </c>
      <c r="B29" s="22" t="s">
        <v>9</v>
      </c>
      <c r="C29" s="22" t="s">
        <v>10</v>
      </c>
      <c r="D29" s="22" t="s">
        <v>103</v>
      </c>
      <c r="E29" s="23" t="s">
        <v>104</v>
      </c>
      <c r="F29" s="24" t="s">
        <v>7</v>
      </c>
      <c r="G29" s="25">
        <v>225</v>
      </c>
      <c r="H29" s="21" t="s">
        <v>576</v>
      </c>
      <c r="I29" s="21" t="s">
        <v>686</v>
      </c>
      <c r="J29" s="26" t="s">
        <v>693</v>
      </c>
      <c r="K29" s="44" t="s">
        <v>6</v>
      </c>
      <c r="L29" s="45">
        <v>56000</v>
      </c>
      <c r="M29" s="46">
        <v>1</v>
      </c>
      <c r="N29" s="56">
        <v>1</v>
      </c>
      <c r="O29" s="57">
        <v>10.04915692347236</v>
      </c>
      <c r="P29" s="49">
        <v>7.0316612260527362E-3</v>
      </c>
      <c r="Q29" s="50">
        <v>0.94413304386649277</v>
      </c>
      <c r="R29" s="50">
        <v>0</v>
      </c>
      <c r="S29" s="50">
        <v>0</v>
      </c>
      <c r="T29" s="50">
        <v>0</v>
      </c>
      <c r="U29" s="50">
        <v>4.7769415493606145E-2</v>
      </c>
      <c r="V29" s="50">
        <v>4.7151074014303927E-4</v>
      </c>
      <c r="W29" s="50">
        <v>1.1856334130050638E-5</v>
      </c>
      <c r="X29" s="50">
        <v>5.8251233957517981E-4</v>
      </c>
      <c r="Y29" s="50">
        <v>0</v>
      </c>
      <c r="Z29" s="58">
        <v>0</v>
      </c>
      <c r="AA29" s="52">
        <v>0</v>
      </c>
      <c r="AB29" s="53">
        <v>7.0662267093299994E-2</v>
      </c>
      <c r="AC29" s="54">
        <v>9.4877411144499995</v>
      </c>
      <c r="AD29" s="54">
        <v>0</v>
      </c>
      <c r="AE29" s="54">
        <v>0</v>
      </c>
      <c r="AF29" s="54">
        <v>0</v>
      </c>
      <c r="AG29" s="54">
        <v>0.48004235243780002</v>
      </c>
      <c r="AH29" s="54">
        <v>4.7382854188E-3</v>
      </c>
      <c r="AI29" s="54">
        <v>1.1914616221E-4</v>
      </c>
      <c r="AJ29" s="54">
        <v>5.8537579102500006E-3</v>
      </c>
      <c r="AK29" s="54">
        <v>0</v>
      </c>
      <c r="AL29" s="54"/>
      <c r="AM29" s="55">
        <v>0</v>
      </c>
    </row>
    <row r="30" spans="1:39" s="27" customFormat="1" ht="25.5">
      <c r="A30" s="21" t="s">
        <v>108</v>
      </c>
      <c r="B30" s="22" t="s">
        <v>9</v>
      </c>
      <c r="C30" s="22" t="s">
        <v>109</v>
      </c>
      <c r="D30" s="22" t="s">
        <v>110</v>
      </c>
      <c r="E30" s="23" t="s">
        <v>111</v>
      </c>
      <c r="F30" s="24" t="s">
        <v>107</v>
      </c>
      <c r="G30" s="25">
        <v>236</v>
      </c>
      <c r="H30" s="21" t="s">
        <v>577</v>
      </c>
      <c r="I30" s="21" t="s">
        <v>671</v>
      </c>
      <c r="J30" s="26" t="s">
        <v>705</v>
      </c>
      <c r="K30" s="44" t="s">
        <v>6</v>
      </c>
      <c r="L30" s="45">
        <v>9875</v>
      </c>
      <c r="M30" s="46">
        <v>1</v>
      </c>
      <c r="N30" s="56">
        <v>1</v>
      </c>
      <c r="O30" s="57">
        <v>313.89663261154999</v>
      </c>
      <c r="P30" s="49">
        <v>0.17879862163432103</v>
      </c>
      <c r="Q30" s="50">
        <v>0.25330075960895915</v>
      </c>
      <c r="R30" s="50">
        <v>0</v>
      </c>
      <c r="S30" s="50">
        <v>0</v>
      </c>
      <c r="T30" s="50">
        <v>0</v>
      </c>
      <c r="U30" s="50">
        <v>0</v>
      </c>
      <c r="V30" s="50">
        <v>0.46742082844558458</v>
      </c>
      <c r="W30" s="50">
        <v>1.6699616439871039E-2</v>
      </c>
      <c r="X30" s="50">
        <v>8.3780173871264199E-2</v>
      </c>
      <c r="Y30" s="50">
        <v>0</v>
      </c>
      <c r="Z30" s="58">
        <v>0</v>
      </c>
      <c r="AA30" s="59">
        <v>0</v>
      </c>
      <c r="AB30" s="53">
        <v>56.124285246600003</v>
      </c>
      <c r="AC30" s="54">
        <v>79.510255479199998</v>
      </c>
      <c r="AD30" s="54"/>
      <c r="AE30" s="54"/>
      <c r="AF30" s="54"/>
      <c r="AG30" s="54"/>
      <c r="AH30" s="54">
        <v>146.72182406157</v>
      </c>
      <c r="AI30" s="54">
        <v>5.2419533663799998</v>
      </c>
      <c r="AJ30" s="54">
        <v>26.2983144578</v>
      </c>
      <c r="AK30" s="54"/>
      <c r="AL30" s="54"/>
      <c r="AM30" s="55">
        <v>0</v>
      </c>
    </row>
    <row r="31" spans="1:39" s="27" customFormat="1" ht="51">
      <c r="A31" s="21" t="s">
        <v>112</v>
      </c>
      <c r="B31" s="22" t="s">
        <v>9</v>
      </c>
      <c r="C31" s="22" t="s">
        <v>109</v>
      </c>
      <c r="D31" s="22" t="s">
        <v>113</v>
      </c>
      <c r="E31" s="23" t="s">
        <v>114</v>
      </c>
      <c r="F31" s="24" t="s">
        <v>107</v>
      </c>
      <c r="G31" s="25">
        <v>239</v>
      </c>
      <c r="H31" s="21" t="s">
        <v>550</v>
      </c>
      <c r="I31" s="21" t="s">
        <v>92</v>
      </c>
      <c r="J31" s="26" t="s">
        <v>693</v>
      </c>
      <c r="K31" s="44" t="s">
        <v>6</v>
      </c>
      <c r="L31" s="45">
        <v>65</v>
      </c>
      <c r="M31" s="46">
        <v>1</v>
      </c>
      <c r="N31" s="56">
        <v>1</v>
      </c>
      <c r="O31" s="57">
        <v>1.3557296504542</v>
      </c>
      <c r="P31" s="49">
        <v>0.2778759184486293</v>
      </c>
      <c r="Q31" s="50">
        <v>0</v>
      </c>
      <c r="R31" s="50">
        <v>0</v>
      </c>
      <c r="S31" s="50">
        <v>0</v>
      </c>
      <c r="T31" s="50">
        <v>0</v>
      </c>
      <c r="U31" s="50">
        <v>0</v>
      </c>
      <c r="V31" s="50">
        <v>0.70088557446291577</v>
      </c>
      <c r="W31" s="50">
        <v>0</v>
      </c>
      <c r="X31" s="50">
        <v>2.1238507088454893E-2</v>
      </c>
      <c r="Y31" s="50">
        <v>0</v>
      </c>
      <c r="Z31" s="58">
        <v>0</v>
      </c>
      <c r="AA31" s="59">
        <v>0</v>
      </c>
      <c r="AB31" s="53">
        <v>0.37672462178799998</v>
      </c>
      <c r="AC31" s="54"/>
      <c r="AD31" s="54"/>
      <c r="AE31" s="54"/>
      <c r="AF31" s="54"/>
      <c r="AG31" s="54"/>
      <c r="AH31" s="54">
        <v>0.95021135487499997</v>
      </c>
      <c r="AI31" s="54"/>
      <c r="AJ31" s="54">
        <v>2.87936737912E-2</v>
      </c>
      <c r="AK31" s="54"/>
      <c r="AL31" s="54"/>
      <c r="AM31" s="55">
        <v>0</v>
      </c>
    </row>
    <row r="32" spans="1:39" s="27" customFormat="1" ht="51">
      <c r="A32" s="21" t="s">
        <v>115</v>
      </c>
      <c r="B32" s="22" t="s">
        <v>9</v>
      </c>
      <c r="C32" s="22" t="s">
        <v>109</v>
      </c>
      <c r="D32" s="22" t="s">
        <v>116</v>
      </c>
      <c r="E32" s="23" t="s">
        <v>117</v>
      </c>
      <c r="F32" s="24" t="s">
        <v>107</v>
      </c>
      <c r="G32" s="25">
        <v>246</v>
      </c>
      <c r="H32" s="21" t="s">
        <v>578</v>
      </c>
      <c r="I32" s="21" t="s">
        <v>652</v>
      </c>
      <c r="J32" s="26" t="s">
        <v>706</v>
      </c>
      <c r="K32" s="44" t="s">
        <v>6</v>
      </c>
      <c r="L32" s="45">
        <v>5075</v>
      </c>
      <c r="M32" s="46">
        <v>1</v>
      </c>
      <c r="N32" s="56">
        <v>1</v>
      </c>
      <c r="O32" s="57">
        <v>192.26471520951389</v>
      </c>
      <c r="P32" s="49">
        <v>0.20716932580528438</v>
      </c>
      <c r="Q32" s="50">
        <v>0</v>
      </c>
      <c r="R32" s="50">
        <v>0</v>
      </c>
      <c r="S32" s="50">
        <v>0</v>
      </c>
      <c r="T32" s="50">
        <v>0</v>
      </c>
      <c r="U32" s="50">
        <v>2.7757414196226469E-4</v>
      </c>
      <c r="V32" s="50">
        <v>0.43548592398339786</v>
      </c>
      <c r="W32" s="50">
        <v>8.1639633664946587E-2</v>
      </c>
      <c r="X32" s="50">
        <v>0.25678606138780979</v>
      </c>
      <c r="Y32" s="50">
        <v>1.8641481016599175E-2</v>
      </c>
      <c r="Z32" s="58">
        <v>0</v>
      </c>
      <c r="AA32" s="59">
        <v>0</v>
      </c>
      <c r="AB32" s="53">
        <v>39.831351426099999</v>
      </c>
      <c r="AC32" s="54"/>
      <c r="AD32" s="54"/>
      <c r="AE32" s="54"/>
      <c r="AF32" s="54"/>
      <c r="AG32" s="54">
        <v>5.3367713353899997E-2</v>
      </c>
      <c r="AH32" s="54">
        <v>83.728577152420002</v>
      </c>
      <c r="AI32" s="54">
        <v>15.696420916399999</v>
      </c>
      <c r="AJ32" s="54">
        <v>49.3708989625</v>
      </c>
      <c r="AK32" s="54">
        <v>3.5840990387399998</v>
      </c>
      <c r="AL32" s="54"/>
      <c r="AM32" s="55">
        <v>0</v>
      </c>
    </row>
    <row r="33" spans="1:39" s="27" customFormat="1" ht="51">
      <c r="A33" s="21" t="s">
        <v>119</v>
      </c>
      <c r="B33" s="22" t="s">
        <v>9</v>
      </c>
      <c r="C33" s="22" t="s">
        <v>120</v>
      </c>
      <c r="D33" s="22" t="s">
        <v>121</v>
      </c>
      <c r="E33" s="23" t="s">
        <v>122</v>
      </c>
      <c r="F33" s="24" t="s">
        <v>118</v>
      </c>
      <c r="G33" s="25">
        <v>248</v>
      </c>
      <c r="H33" s="21" t="s">
        <v>579</v>
      </c>
      <c r="I33" s="21" t="s">
        <v>653</v>
      </c>
      <c r="J33" s="26" t="s">
        <v>693</v>
      </c>
      <c r="K33" s="44" t="s">
        <v>6</v>
      </c>
      <c r="L33" s="45">
        <v>14700</v>
      </c>
      <c r="M33" s="46">
        <v>1</v>
      </c>
      <c r="N33" s="56">
        <v>1</v>
      </c>
      <c r="O33" s="57">
        <v>28.053565000000027</v>
      </c>
      <c r="P33" s="49">
        <v>0.15880517012436729</v>
      </c>
      <c r="Q33" s="50">
        <v>5.7174470218312665E-2</v>
      </c>
      <c r="R33" s="50">
        <v>0</v>
      </c>
      <c r="S33" s="50">
        <v>7.963174484062891E-5</v>
      </c>
      <c r="T33" s="50">
        <v>0</v>
      </c>
      <c r="U33" s="50">
        <v>7.3043361228421341E-4</v>
      </c>
      <c r="V33" s="50">
        <v>0.75926251669359235</v>
      </c>
      <c r="W33" s="50">
        <v>8.814365323551562E-5</v>
      </c>
      <c r="X33" s="50">
        <v>2.3859633953367401E-2</v>
      </c>
      <c r="Y33" s="50">
        <v>0</v>
      </c>
      <c r="Z33" s="58">
        <v>0</v>
      </c>
      <c r="AA33" s="59">
        <v>0</v>
      </c>
      <c r="AB33" s="53">
        <v>4.4550511624200002</v>
      </c>
      <c r="AC33" s="54">
        <v>1.60394771661</v>
      </c>
      <c r="AD33" s="54"/>
      <c r="AE33" s="54">
        <v>2.2339543299499998E-3</v>
      </c>
      <c r="AF33" s="54"/>
      <c r="AG33" s="54">
        <v>2.0491266820399999E-2</v>
      </c>
      <c r="AH33" s="54">
        <v>21.300020364127299</v>
      </c>
      <c r="AI33" s="54">
        <v>2.47274370538E-3</v>
      </c>
      <c r="AJ33" s="54">
        <v>0.66934779198700001</v>
      </c>
      <c r="AK33" s="54"/>
      <c r="AL33" s="54"/>
      <c r="AM33" s="55">
        <v>0</v>
      </c>
    </row>
    <row r="34" spans="1:39" s="27" customFormat="1" ht="51">
      <c r="A34" s="21" t="s">
        <v>123</v>
      </c>
      <c r="B34" s="22" t="s">
        <v>0</v>
      </c>
      <c r="C34" s="22" t="s">
        <v>76</v>
      </c>
      <c r="D34" s="22" t="s">
        <v>77</v>
      </c>
      <c r="E34" s="23" t="s">
        <v>124</v>
      </c>
      <c r="F34" s="24" t="s">
        <v>74</v>
      </c>
      <c r="G34" s="25">
        <v>250</v>
      </c>
      <c r="H34" s="21" t="s">
        <v>463</v>
      </c>
      <c r="I34" s="21" t="s">
        <v>857</v>
      </c>
      <c r="J34" s="26" t="s">
        <v>714</v>
      </c>
      <c r="K34" s="44" t="s">
        <v>6</v>
      </c>
      <c r="L34" s="45">
        <v>150</v>
      </c>
      <c r="M34" s="46">
        <v>1</v>
      </c>
      <c r="N34" s="56">
        <v>1</v>
      </c>
      <c r="O34" s="57">
        <v>34.272475343837812</v>
      </c>
      <c r="P34" s="49">
        <v>0.46819636252740388</v>
      </c>
      <c r="Q34" s="50">
        <v>0.11474386222841279</v>
      </c>
      <c r="R34" s="50">
        <v>0</v>
      </c>
      <c r="S34" s="50">
        <v>0</v>
      </c>
      <c r="T34" s="50">
        <v>0</v>
      </c>
      <c r="U34" s="50">
        <v>0</v>
      </c>
      <c r="V34" s="50">
        <v>0.32036362371523719</v>
      </c>
      <c r="W34" s="50">
        <v>7.9225980555799151E-3</v>
      </c>
      <c r="X34" s="50">
        <v>8.8773553473366185E-2</v>
      </c>
      <c r="Y34" s="50">
        <v>0</v>
      </c>
      <c r="Z34" s="51">
        <v>0</v>
      </c>
      <c r="AA34" s="52">
        <v>0</v>
      </c>
      <c r="AB34" s="53">
        <v>16.046248290794999</v>
      </c>
      <c r="AC34" s="54">
        <v>3.93255618908</v>
      </c>
      <c r="AD34" s="54">
        <v>0</v>
      </c>
      <c r="AE34" s="54">
        <v>0</v>
      </c>
      <c r="AF34" s="54">
        <v>0</v>
      </c>
      <c r="AG34" s="54">
        <v>0</v>
      </c>
      <c r="AH34" s="54">
        <v>10.979654394843001</v>
      </c>
      <c r="AI34" s="54">
        <v>0.271527046519</v>
      </c>
      <c r="AJ34" s="54">
        <v>3.0424894226008101</v>
      </c>
      <c r="AK34" s="54">
        <v>0</v>
      </c>
      <c r="AL34" s="54"/>
      <c r="AM34" s="55">
        <v>0</v>
      </c>
    </row>
    <row r="35" spans="1:39" s="27" customFormat="1" ht="51">
      <c r="A35" s="21" t="s">
        <v>126</v>
      </c>
      <c r="B35" s="22" t="s">
        <v>2</v>
      </c>
      <c r="C35" s="22" t="s">
        <v>127</v>
      </c>
      <c r="D35" s="22" t="s">
        <v>128</v>
      </c>
      <c r="E35" s="23" t="s">
        <v>129</v>
      </c>
      <c r="F35" s="24" t="s">
        <v>125</v>
      </c>
      <c r="G35" s="25">
        <v>254</v>
      </c>
      <c r="H35" s="21" t="s">
        <v>580</v>
      </c>
      <c r="I35" s="21" t="s">
        <v>654</v>
      </c>
      <c r="J35" s="26" t="s">
        <v>693</v>
      </c>
      <c r="K35" s="44" t="s">
        <v>6</v>
      </c>
      <c r="L35" s="45">
        <v>1398</v>
      </c>
      <c r="M35" s="46">
        <v>1</v>
      </c>
      <c r="N35" s="56">
        <v>1</v>
      </c>
      <c r="O35" s="57">
        <v>10.46060962225463</v>
      </c>
      <c r="P35" s="49">
        <v>5.6932836406587695E-3</v>
      </c>
      <c r="Q35" s="50">
        <v>0</v>
      </c>
      <c r="R35" s="50">
        <v>0</v>
      </c>
      <c r="S35" s="50">
        <v>0</v>
      </c>
      <c r="T35" s="50">
        <v>0</v>
      </c>
      <c r="U35" s="50">
        <v>6.0227435316752547E-3</v>
      </c>
      <c r="V35" s="50">
        <v>0.93736489304657367</v>
      </c>
      <c r="W35" s="50">
        <v>0</v>
      </c>
      <c r="X35" s="50">
        <v>2.3601279142460806E-2</v>
      </c>
      <c r="Y35" s="50">
        <v>2.7317800638631273E-2</v>
      </c>
      <c r="Z35" s="51">
        <v>0</v>
      </c>
      <c r="AA35" s="52">
        <v>0</v>
      </c>
      <c r="AB35" s="53">
        <v>5.9555217633699996E-2</v>
      </c>
      <c r="AC35" s="54">
        <v>0</v>
      </c>
      <c r="AD35" s="54">
        <v>0</v>
      </c>
      <c r="AE35" s="54">
        <v>0</v>
      </c>
      <c r="AF35" s="54">
        <v>0</v>
      </c>
      <c r="AG35" s="54">
        <v>6.3001568939813998E-2</v>
      </c>
      <c r="AH35" s="54">
        <v>9.8054082197666705</v>
      </c>
      <c r="AI35" s="54">
        <v>0</v>
      </c>
      <c r="AJ35" s="54">
        <v>0.246883767695143</v>
      </c>
      <c r="AK35" s="54">
        <v>0.28576084821929998</v>
      </c>
      <c r="AL35" s="54"/>
      <c r="AM35" s="55">
        <v>0</v>
      </c>
    </row>
    <row r="36" spans="1:39" s="27" customFormat="1" ht="76.5">
      <c r="A36" s="21" t="s">
        <v>821</v>
      </c>
      <c r="B36" s="22" t="s">
        <v>9</v>
      </c>
      <c r="C36" s="22" t="s">
        <v>18</v>
      </c>
      <c r="D36" s="22" t="s">
        <v>832</v>
      </c>
      <c r="E36" s="23" t="s">
        <v>839</v>
      </c>
      <c r="F36" s="24" t="s">
        <v>130</v>
      </c>
      <c r="G36" s="25">
        <v>257</v>
      </c>
      <c r="H36" s="21" t="s">
        <v>465</v>
      </c>
      <c r="I36" s="21" t="s">
        <v>858</v>
      </c>
      <c r="J36" s="26" t="s">
        <v>738</v>
      </c>
      <c r="K36" s="44" t="s">
        <v>6</v>
      </c>
      <c r="L36" s="45">
        <v>205</v>
      </c>
      <c r="M36" s="46">
        <v>1</v>
      </c>
      <c r="N36" s="56">
        <v>1</v>
      </c>
      <c r="O36" s="57">
        <v>49.944010668550547</v>
      </c>
      <c r="P36" s="49">
        <v>0</v>
      </c>
      <c r="Q36" s="50">
        <v>0.99532677983669582</v>
      </c>
      <c r="R36" s="50">
        <v>1.7718852442986685E-4</v>
      </c>
      <c r="S36" s="50">
        <v>9.9066947099336606E-4</v>
      </c>
      <c r="T36" s="50">
        <v>0</v>
      </c>
      <c r="U36" s="50">
        <v>0</v>
      </c>
      <c r="V36" s="50">
        <v>1.3522019541619636E-3</v>
      </c>
      <c r="W36" s="50">
        <v>1.0632884860454316E-4</v>
      </c>
      <c r="X36" s="50">
        <v>2.0468313651144507E-3</v>
      </c>
      <c r="Y36" s="50">
        <v>0</v>
      </c>
      <c r="Z36" s="58">
        <v>0</v>
      </c>
      <c r="AA36" s="59">
        <v>0</v>
      </c>
      <c r="AB36" s="53">
        <v>0</v>
      </c>
      <c r="AC36" s="54">
        <v>49.710611310857999</v>
      </c>
      <c r="AD36" s="54">
        <v>8.84950555447E-3</v>
      </c>
      <c r="AE36" s="54">
        <v>4.94780066283E-2</v>
      </c>
      <c r="AF36" s="54">
        <v>0</v>
      </c>
      <c r="AG36" s="54">
        <v>0</v>
      </c>
      <c r="AH36" s="54">
        <v>6.7534388824700003E-2</v>
      </c>
      <c r="AI36" s="54">
        <v>5.3104891490799999E-3</v>
      </c>
      <c r="AJ36" s="54">
        <v>0.102226967536</v>
      </c>
      <c r="AK36" s="54">
        <v>0</v>
      </c>
      <c r="AL36" s="54"/>
      <c r="AM36" s="55">
        <v>0</v>
      </c>
    </row>
    <row r="37" spans="1:39" s="27" customFormat="1" ht="38.25">
      <c r="A37" s="21" t="s">
        <v>133</v>
      </c>
      <c r="B37" s="22" t="s">
        <v>0</v>
      </c>
      <c r="C37" s="22" t="s">
        <v>134</v>
      </c>
      <c r="D37" s="22" t="s">
        <v>42</v>
      </c>
      <c r="E37" s="23" t="s">
        <v>135</v>
      </c>
      <c r="F37" s="24" t="s">
        <v>74</v>
      </c>
      <c r="G37" s="25">
        <v>260</v>
      </c>
      <c r="H37" s="21" t="s">
        <v>581</v>
      </c>
      <c r="I37" s="21" t="s">
        <v>859</v>
      </c>
      <c r="J37" s="26" t="s">
        <v>693</v>
      </c>
      <c r="K37" s="44" t="s">
        <v>6</v>
      </c>
      <c r="L37" s="45">
        <v>1151</v>
      </c>
      <c r="M37" s="46">
        <v>1</v>
      </c>
      <c r="N37" s="56">
        <v>1</v>
      </c>
      <c r="O37" s="57">
        <v>6.2767873407730006</v>
      </c>
      <c r="P37" s="49">
        <v>0.34022775856175552</v>
      </c>
      <c r="Q37" s="50">
        <v>0</v>
      </c>
      <c r="R37" s="50">
        <v>0</v>
      </c>
      <c r="S37" s="50">
        <v>0</v>
      </c>
      <c r="T37" s="50">
        <v>0</v>
      </c>
      <c r="U37" s="50">
        <v>0</v>
      </c>
      <c r="V37" s="50">
        <v>0.11393160655781127</v>
      </c>
      <c r="W37" s="50">
        <v>0</v>
      </c>
      <c r="X37" s="50">
        <v>0.54584063488043311</v>
      </c>
      <c r="Y37" s="50">
        <v>0</v>
      </c>
      <c r="Z37" s="51">
        <v>0</v>
      </c>
      <c r="AA37" s="52">
        <v>0</v>
      </c>
      <c r="AB37" s="53">
        <v>2.1355372879200001</v>
      </c>
      <c r="AC37" s="54">
        <v>0</v>
      </c>
      <c r="AD37" s="54">
        <v>0</v>
      </c>
      <c r="AE37" s="54">
        <v>0</v>
      </c>
      <c r="AF37" s="54">
        <v>0</v>
      </c>
      <c r="AG37" s="54">
        <v>0</v>
      </c>
      <c r="AH37" s="54">
        <v>0.71512446575599997</v>
      </c>
      <c r="AI37" s="54">
        <v>0</v>
      </c>
      <c r="AJ37" s="54">
        <v>3.4261255870970002</v>
      </c>
      <c r="AK37" s="54">
        <v>0</v>
      </c>
      <c r="AL37" s="54"/>
      <c r="AM37" s="55">
        <v>0</v>
      </c>
    </row>
    <row r="38" spans="1:39" s="27" customFormat="1" ht="38.25">
      <c r="A38" s="21" t="s">
        <v>136</v>
      </c>
      <c r="B38" s="22" t="s">
        <v>0</v>
      </c>
      <c r="C38" s="22" t="s">
        <v>134</v>
      </c>
      <c r="D38" s="22" t="s">
        <v>137</v>
      </c>
      <c r="E38" s="23" t="s">
        <v>138</v>
      </c>
      <c r="F38" s="24" t="s">
        <v>74</v>
      </c>
      <c r="G38" s="25">
        <v>276</v>
      </c>
      <c r="H38" s="21" t="s">
        <v>582</v>
      </c>
      <c r="I38" s="21" t="s">
        <v>466</v>
      </c>
      <c r="J38" s="26" t="s">
        <v>718</v>
      </c>
      <c r="K38" s="44" t="s">
        <v>6</v>
      </c>
      <c r="L38" s="45">
        <v>200</v>
      </c>
      <c r="M38" s="46">
        <v>1</v>
      </c>
      <c r="N38" s="56">
        <v>1</v>
      </c>
      <c r="O38" s="57">
        <v>493.86050561268297</v>
      </c>
      <c r="P38" s="49">
        <v>0.2027615544328078</v>
      </c>
      <c r="Q38" s="50">
        <v>0</v>
      </c>
      <c r="R38" s="50">
        <v>0</v>
      </c>
      <c r="S38" s="50">
        <v>0</v>
      </c>
      <c r="T38" s="50">
        <v>0</v>
      </c>
      <c r="U38" s="50">
        <v>0</v>
      </c>
      <c r="V38" s="50">
        <v>0.18032454238797294</v>
      </c>
      <c r="W38" s="50">
        <v>0.23027765753795762</v>
      </c>
      <c r="X38" s="50">
        <v>0.35928953041885664</v>
      </c>
      <c r="Y38" s="50">
        <v>2.5065014337081061E-2</v>
      </c>
      <c r="Z38" s="51">
        <v>0</v>
      </c>
      <c r="AA38" s="52">
        <v>2.2817008853239658E-3</v>
      </c>
      <c r="AB38" s="53">
        <v>100.135923791</v>
      </c>
      <c r="AC38" s="54"/>
      <c r="AD38" s="54"/>
      <c r="AE38" s="54"/>
      <c r="AF38" s="54"/>
      <c r="AG38" s="54"/>
      <c r="AH38" s="54">
        <v>89.0551696781</v>
      </c>
      <c r="AI38" s="54">
        <v>113.72504038300001</v>
      </c>
      <c r="AJ38" s="54">
        <v>177.43890915399999</v>
      </c>
      <c r="AK38" s="54">
        <v>12.378620653700001</v>
      </c>
      <c r="AL38" s="54"/>
      <c r="AM38" s="55">
        <v>1.126841952883</v>
      </c>
    </row>
    <row r="39" spans="1:39" s="27" customFormat="1" ht="38.25">
      <c r="A39" s="21" t="s">
        <v>139</v>
      </c>
      <c r="B39" s="22" t="s">
        <v>9</v>
      </c>
      <c r="C39" s="22" t="s">
        <v>66</v>
      </c>
      <c r="D39" s="22" t="s">
        <v>83</v>
      </c>
      <c r="E39" s="23" t="s">
        <v>140</v>
      </c>
      <c r="F39" s="24" t="s">
        <v>66</v>
      </c>
      <c r="G39" s="25">
        <v>279</v>
      </c>
      <c r="H39" s="21" t="s">
        <v>583</v>
      </c>
      <c r="I39" s="21" t="s">
        <v>458</v>
      </c>
      <c r="J39" s="26" t="s">
        <v>693</v>
      </c>
      <c r="K39" s="44" t="s">
        <v>6</v>
      </c>
      <c r="L39" s="45">
        <v>2620</v>
      </c>
      <c r="M39" s="46">
        <v>1</v>
      </c>
      <c r="N39" s="56">
        <v>1</v>
      </c>
      <c r="O39" s="57">
        <v>674.36334745361364</v>
      </c>
      <c r="P39" s="49">
        <v>1.2932895059291327E-2</v>
      </c>
      <c r="Q39" s="50">
        <v>0.91673525223807339</v>
      </c>
      <c r="R39" s="50">
        <v>0</v>
      </c>
      <c r="S39" s="50">
        <v>0</v>
      </c>
      <c r="T39" s="50">
        <v>4.7515361265840542E-4</v>
      </c>
      <c r="U39" s="50">
        <v>8.7944847327248076E-5</v>
      </c>
      <c r="V39" s="50">
        <v>2.1657210173517918E-2</v>
      </c>
      <c r="W39" s="50">
        <v>9.4171082940370306E-4</v>
      </c>
      <c r="X39" s="50">
        <v>7.9978198854305169E-3</v>
      </c>
      <c r="Y39" s="50">
        <v>6.7685408206203973E-5</v>
      </c>
      <c r="Z39" s="51">
        <v>3.9104327946091269E-2</v>
      </c>
      <c r="AA39" s="52">
        <v>0</v>
      </c>
      <c r="AB39" s="53">
        <v>8.7214704044500007</v>
      </c>
      <c r="AC39" s="54">
        <v>618.21265342800007</v>
      </c>
      <c r="AD39" s="54">
        <v>0</v>
      </c>
      <c r="AE39" s="54">
        <v>0</v>
      </c>
      <c r="AF39" s="54">
        <v>0.32042618078700003</v>
      </c>
      <c r="AG39" s="54">
        <v>5.9306781634899997E-2</v>
      </c>
      <c r="AH39" s="54">
        <v>14.604828749119999</v>
      </c>
      <c r="AI39" s="54">
        <v>0.63505526725000006</v>
      </c>
      <c r="AJ39" s="54">
        <v>5.3934365902700003</v>
      </c>
      <c r="AK39" s="54">
        <v>4.5644558451699999E-2</v>
      </c>
      <c r="AL39" s="54">
        <v>26.37052549365</v>
      </c>
      <c r="AM39" s="55"/>
    </row>
    <row r="40" spans="1:39" s="27" customFormat="1" ht="38.25">
      <c r="A40" s="21" t="s">
        <v>141</v>
      </c>
      <c r="B40" s="22" t="s">
        <v>9</v>
      </c>
      <c r="C40" s="22" t="s">
        <v>142</v>
      </c>
      <c r="D40" s="22" t="s">
        <v>143</v>
      </c>
      <c r="E40" s="23" t="s">
        <v>144</v>
      </c>
      <c r="F40" s="24" t="s">
        <v>107</v>
      </c>
      <c r="G40" s="25">
        <v>287</v>
      </c>
      <c r="H40" s="21" t="s">
        <v>467</v>
      </c>
      <c r="I40" s="21" t="s">
        <v>143</v>
      </c>
      <c r="J40" s="26" t="s">
        <v>731</v>
      </c>
      <c r="K40" s="44" t="s">
        <v>6</v>
      </c>
      <c r="L40" s="45">
        <v>183523</v>
      </c>
      <c r="M40" s="46">
        <v>2</v>
      </c>
      <c r="N40" s="56">
        <v>2</v>
      </c>
      <c r="O40" s="57">
        <v>1145.374176325804</v>
      </c>
      <c r="P40" s="49">
        <v>3.4728603518022115E-2</v>
      </c>
      <c r="Q40" s="50">
        <v>0.74317971841794783</v>
      </c>
      <c r="R40" s="50">
        <v>3.5697110916589878E-3</v>
      </c>
      <c r="S40" s="50">
        <v>8.39124629592321E-4</v>
      </c>
      <c r="T40" s="50">
        <v>0</v>
      </c>
      <c r="U40" s="50">
        <v>0</v>
      </c>
      <c r="V40" s="50">
        <v>0.16307819699511758</v>
      </c>
      <c r="W40" s="50">
        <v>1.1621846125168405E-2</v>
      </c>
      <c r="X40" s="50">
        <v>3.8338169077778539E-2</v>
      </c>
      <c r="Y40" s="50">
        <v>3.3599451187253907E-3</v>
      </c>
      <c r="Z40" s="51">
        <v>0</v>
      </c>
      <c r="AA40" s="52">
        <v>1.2846850259887862E-3</v>
      </c>
      <c r="AB40" s="53">
        <v>39.777245649400001</v>
      </c>
      <c r="AC40" s="54">
        <v>851.218857845</v>
      </c>
      <c r="AD40" s="54">
        <v>4.08865490133</v>
      </c>
      <c r="AE40" s="54">
        <v>0.96111168145400006</v>
      </c>
      <c r="AF40" s="54"/>
      <c r="AG40" s="54"/>
      <c r="AH40" s="54">
        <v>186.78555555998</v>
      </c>
      <c r="AI40" s="54">
        <v>13.311362432999999</v>
      </c>
      <c r="AJ40" s="54">
        <v>43.911548829300003</v>
      </c>
      <c r="AK40" s="54">
        <v>3.8483943728600001</v>
      </c>
      <c r="AL40" s="54"/>
      <c r="AM40" s="55">
        <v>1.4714450534800001</v>
      </c>
    </row>
    <row r="41" spans="1:39" s="27" customFormat="1" ht="38.25">
      <c r="A41" s="21" t="s">
        <v>145</v>
      </c>
      <c r="B41" s="22" t="s">
        <v>9</v>
      </c>
      <c r="C41" s="22" t="s">
        <v>10</v>
      </c>
      <c r="D41" s="22" t="s">
        <v>146</v>
      </c>
      <c r="E41" s="23" t="s">
        <v>147</v>
      </c>
      <c r="F41" s="24" t="s">
        <v>118</v>
      </c>
      <c r="G41" s="25">
        <v>297</v>
      </c>
      <c r="H41" s="21" t="s">
        <v>584</v>
      </c>
      <c r="I41" s="21" t="s">
        <v>860</v>
      </c>
      <c r="J41" s="26" t="s">
        <v>693</v>
      </c>
      <c r="K41" s="44" t="s">
        <v>6</v>
      </c>
      <c r="L41" s="45">
        <v>1000</v>
      </c>
      <c r="M41" s="46">
        <v>1</v>
      </c>
      <c r="N41" s="56">
        <v>1</v>
      </c>
      <c r="O41" s="57">
        <v>5.0241335630977604</v>
      </c>
      <c r="P41" s="49">
        <v>0.16911266885590706</v>
      </c>
      <c r="Q41" s="50">
        <v>0</v>
      </c>
      <c r="R41" s="50">
        <v>0</v>
      </c>
      <c r="S41" s="50">
        <v>0</v>
      </c>
      <c r="T41" s="50">
        <v>0</v>
      </c>
      <c r="U41" s="50">
        <v>0</v>
      </c>
      <c r="V41" s="50">
        <v>0.82921612887601803</v>
      </c>
      <c r="W41" s="50">
        <v>0</v>
      </c>
      <c r="X41" s="50">
        <v>1.6712022680748593E-3</v>
      </c>
      <c r="Y41" s="50">
        <v>0</v>
      </c>
      <c r="Z41" s="58">
        <v>0</v>
      </c>
      <c r="AA41" s="52">
        <v>0</v>
      </c>
      <c r="AB41" s="53">
        <v>0.84964463554399994</v>
      </c>
      <c r="AC41" s="54">
        <v>0</v>
      </c>
      <c r="AD41" s="54">
        <v>0</v>
      </c>
      <c r="AE41" s="54">
        <v>0</v>
      </c>
      <c r="AF41" s="54">
        <v>0</v>
      </c>
      <c r="AG41" s="54">
        <v>0</v>
      </c>
      <c r="AH41" s="54">
        <v>4.1660925841480001</v>
      </c>
      <c r="AI41" s="54">
        <v>0</v>
      </c>
      <c r="AJ41" s="54">
        <v>8.3963434057600008E-3</v>
      </c>
      <c r="AK41" s="54">
        <v>0</v>
      </c>
      <c r="AL41" s="54"/>
      <c r="AM41" s="55">
        <v>0</v>
      </c>
    </row>
    <row r="42" spans="1:39" s="27" customFormat="1" ht="38.25">
      <c r="A42" s="21" t="s">
        <v>148</v>
      </c>
      <c r="B42" s="22" t="s">
        <v>2</v>
      </c>
      <c r="C42" s="22" t="s">
        <v>149</v>
      </c>
      <c r="D42" s="22" t="s">
        <v>150</v>
      </c>
      <c r="E42" s="23" t="s">
        <v>151</v>
      </c>
      <c r="F42" s="24" t="s">
        <v>107</v>
      </c>
      <c r="G42" s="25">
        <v>301</v>
      </c>
      <c r="H42" s="21" t="s">
        <v>701</v>
      </c>
      <c r="I42" s="21" t="s">
        <v>468</v>
      </c>
      <c r="J42" s="26" t="s">
        <v>693</v>
      </c>
      <c r="K42" s="44" t="s">
        <v>6</v>
      </c>
      <c r="L42" s="45">
        <v>4500</v>
      </c>
      <c r="M42" s="46">
        <v>1</v>
      </c>
      <c r="N42" s="56">
        <v>1</v>
      </c>
      <c r="O42" s="57">
        <v>0.96045293201209991</v>
      </c>
      <c r="P42" s="62">
        <v>0</v>
      </c>
      <c r="Q42" s="51">
        <v>0</v>
      </c>
      <c r="R42" s="51">
        <v>0</v>
      </c>
      <c r="S42" s="51">
        <v>0</v>
      </c>
      <c r="T42" s="51">
        <v>0</v>
      </c>
      <c r="U42" s="51">
        <v>6.0518322202662331E-2</v>
      </c>
      <c r="V42" s="51">
        <v>8.7849177390961458E-2</v>
      </c>
      <c r="W42" s="51">
        <v>0</v>
      </c>
      <c r="X42" s="51">
        <v>0.60453248737928278</v>
      </c>
      <c r="Y42" s="51">
        <v>0</v>
      </c>
      <c r="Z42" s="51">
        <v>0</v>
      </c>
      <c r="AA42" s="52">
        <v>0.24711648232753783</v>
      </c>
      <c r="AB42" s="53"/>
      <c r="AC42" s="54"/>
      <c r="AD42" s="54"/>
      <c r="AE42" s="54"/>
      <c r="AF42" s="54"/>
      <c r="AG42" s="54">
        <v>5.8125000000000003E-2</v>
      </c>
      <c r="AH42" s="54">
        <v>8.4375000000000006E-2</v>
      </c>
      <c r="AI42" s="54"/>
      <c r="AJ42" s="54">
        <v>0.58062499999999995</v>
      </c>
      <c r="AK42" s="54"/>
      <c r="AL42" s="54"/>
      <c r="AM42" s="55">
        <v>0.23734374999999999</v>
      </c>
    </row>
    <row r="43" spans="1:39" s="27" customFormat="1" ht="51">
      <c r="A43" s="21" t="s">
        <v>152</v>
      </c>
      <c r="B43" s="22" t="s">
        <v>2</v>
      </c>
      <c r="C43" s="22" t="s">
        <v>153</v>
      </c>
      <c r="D43" s="22" t="s">
        <v>154</v>
      </c>
      <c r="E43" s="23" t="s">
        <v>155</v>
      </c>
      <c r="F43" s="24" t="s">
        <v>107</v>
      </c>
      <c r="G43" s="25">
        <v>302</v>
      </c>
      <c r="H43" s="21" t="s">
        <v>551</v>
      </c>
      <c r="I43" s="21" t="s">
        <v>469</v>
      </c>
      <c r="J43" s="26" t="s">
        <v>693</v>
      </c>
      <c r="K43" s="44" t="s">
        <v>6</v>
      </c>
      <c r="L43" s="45">
        <v>150</v>
      </c>
      <c r="M43" s="46">
        <v>1</v>
      </c>
      <c r="N43" s="56">
        <v>1</v>
      </c>
      <c r="O43" s="57">
        <v>61.984828553640803</v>
      </c>
      <c r="P43" s="49">
        <v>2.0294571115597793E-2</v>
      </c>
      <c r="Q43" s="50">
        <v>0.41343013186078709</v>
      </c>
      <c r="R43" s="50">
        <v>0</v>
      </c>
      <c r="S43" s="50">
        <v>0</v>
      </c>
      <c r="T43" s="50">
        <v>9.0386271936714448E-4</v>
      </c>
      <c r="U43" s="50">
        <v>0</v>
      </c>
      <c r="V43" s="50">
        <v>0.32650597343809634</v>
      </c>
      <c r="W43" s="50">
        <v>8.4984211969246293E-4</v>
      </c>
      <c r="X43" s="50">
        <v>0.14357132228798083</v>
      </c>
      <c r="Y43" s="50">
        <v>1.3001595061129901E-2</v>
      </c>
      <c r="Z43" s="51">
        <v>0</v>
      </c>
      <c r="AA43" s="52">
        <v>8.1442701397348341E-2</v>
      </c>
      <c r="AB43" s="53">
        <v>1.25795551117</v>
      </c>
      <c r="AC43" s="54">
        <v>25.626395842299999</v>
      </c>
      <c r="AD43" s="54"/>
      <c r="AE43" s="54"/>
      <c r="AF43" s="54">
        <v>5.6025775696000001E-2</v>
      </c>
      <c r="AG43" s="54"/>
      <c r="AH43" s="54">
        <v>20.2384167853</v>
      </c>
      <c r="AI43" s="54">
        <v>5.2677318086799998E-2</v>
      </c>
      <c r="AJ43" s="54">
        <v>8.8992437972400005</v>
      </c>
      <c r="AK43" s="54">
        <v>0.80590164078799997</v>
      </c>
      <c r="AL43" s="54"/>
      <c r="AM43" s="55">
        <v>5.0482118830599996</v>
      </c>
    </row>
    <row r="44" spans="1:39" s="27" customFormat="1" ht="51">
      <c r="A44" s="21" t="s">
        <v>152</v>
      </c>
      <c r="B44" s="22" t="s">
        <v>2</v>
      </c>
      <c r="C44" s="22" t="s">
        <v>153</v>
      </c>
      <c r="D44" s="22" t="s">
        <v>154</v>
      </c>
      <c r="E44" s="23" t="s">
        <v>155</v>
      </c>
      <c r="F44" s="24" t="s">
        <v>107</v>
      </c>
      <c r="G44" s="25">
        <v>304</v>
      </c>
      <c r="H44" s="21" t="s">
        <v>552</v>
      </c>
      <c r="I44" s="21" t="s">
        <v>470</v>
      </c>
      <c r="J44" s="26" t="s">
        <v>693</v>
      </c>
      <c r="K44" s="44" t="s">
        <v>6</v>
      </c>
      <c r="L44" s="45">
        <v>35</v>
      </c>
      <c r="M44" s="46">
        <v>1</v>
      </c>
      <c r="N44" s="56">
        <v>1</v>
      </c>
      <c r="O44" s="57">
        <v>6.7726213436988463</v>
      </c>
      <c r="P44" s="49">
        <v>3.5766052102022122E-5</v>
      </c>
      <c r="Q44" s="50">
        <v>0</v>
      </c>
      <c r="R44" s="50">
        <v>0</v>
      </c>
      <c r="S44" s="50">
        <v>0</v>
      </c>
      <c r="T44" s="50">
        <v>6.1398366435749509E-2</v>
      </c>
      <c r="U44" s="50">
        <v>0</v>
      </c>
      <c r="V44" s="50">
        <v>0.29344129897045235</v>
      </c>
      <c r="W44" s="50">
        <v>0</v>
      </c>
      <c r="X44" s="50">
        <v>0.25672781346881018</v>
      </c>
      <c r="Y44" s="50">
        <v>0.21186688688494387</v>
      </c>
      <c r="Z44" s="51">
        <v>0</v>
      </c>
      <c r="AA44" s="52">
        <v>0.176529868187942</v>
      </c>
      <c r="AB44" s="53">
        <v>2.4222992784600001E-4</v>
      </c>
      <c r="AC44" s="54"/>
      <c r="AD44" s="54"/>
      <c r="AE44" s="54"/>
      <c r="AF44" s="54">
        <v>0.41582788699099998</v>
      </c>
      <c r="AG44" s="54"/>
      <c r="AH44" s="54">
        <v>1.9873668045299999</v>
      </c>
      <c r="AI44" s="54"/>
      <c r="AJ44" s="54">
        <v>1.7387202690200001</v>
      </c>
      <c r="AK44" s="54">
        <v>1.43489420014</v>
      </c>
      <c r="AL44" s="54"/>
      <c r="AM44" s="55">
        <v>1.1955699530899999</v>
      </c>
    </row>
    <row r="45" spans="1:39" s="27" customFormat="1" ht="51">
      <c r="A45" s="21" t="s">
        <v>156</v>
      </c>
      <c r="B45" s="22" t="s">
        <v>9</v>
      </c>
      <c r="C45" s="22" t="s">
        <v>50</v>
      </c>
      <c r="D45" s="22" t="s">
        <v>157</v>
      </c>
      <c r="E45" s="23" t="s">
        <v>158</v>
      </c>
      <c r="F45" s="24" t="s">
        <v>48</v>
      </c>
      <c r="G45" s="25">
        <v>305</v>
      </c>
      <c r="H45" s="21" t="s">
        <v>585</v>
      </c>
      <c r="I45" s="21" t="s">
        <v>655</v>
      </c>
      <c r="J45" s="26" t="s">
        <v>693</v>
      </c>
      <c r="K45" s="44" t="s">
        <v>6</v>
      </c>
      <c r="L45" s="45">
        <v>22518</v>
      </c>
      <c r="M45" s="46">
        <v>1</v>
      </c>
      <c r="N45" s="56">
        <v>1</v>
      </c>
      <c r="O45" s="57">
        <v>7.5931490511131985</v>
      </c>
      <c r="P45" s="49">
        <v>0</v>
      </c>
      <c r="Q45" s="50">
        <v>0</v>
      </c>
      <c r="R45" s="50">
        <v>0</v>
      </c>
      <c r="S45" s="50">
        <v>5.6594865326645823E-2</v>
      </c>
      <c r="T45" s="50">
        <v>2.7326230891803773E-2</v>
      </c>
      <c r="U45" s="50">
        <v>0.63594455621400803</v>
      </c>
      <c r="V45" s="50">
        <v>0.18620208296943944</v>
      </c>
      <c r="W45" s="50">
        <v>0</v>
      </c>
      <c r="X45" s="50">
        <v>9.3932264598103041E-2</v>
      </c>
      <c r="Y45" s="50">
        <v>0</v>
      </c>
      <c r="Z45" s="51">
        <v>0</v>
      </c>
      <c r="AA45" s="52">
        <v>0</v>
      </c>
      <c r="AB45" s="53">
        <v>0</v>
      </c>
      <c r="AC45" s="54">
        <v>0</v>
      </c>
      <c r="AD45" s="54">
        <v>0</v>
      </c>
      <c r="AE45" s="54">
        <v>0.42973324795289997</v>
      </c>
      <c r="AF45" s="54">
        <v>0.2074921441666</v>
      </c>
      <c r="AG45" s="54">
        <v>4.8288218035769992</v>
      </c>
      <c r="AH45" s="54">
        <v>1.4138601696147002</v>
      </c>
      <c r="AI45" s="54">
        <v>0</v>
      </c>
      <c r="AJ45" s="54">
        <v>0.71324168580199998</v>
      </c>
      <c r="AK45" s="54">
        <v>0</v>
      </c>
      <c r="AL45" s="54"/>
      <c r="AM45" s="55">
        <v>0</v>
      </c>
    </row>
    <row r="46" spans="1:39" s="27" customFormat="1" ht="38.25">
      <c r="A46" s="21" t="s">
        <v>159</v>
      </c>
      <c r="B46" s="22" t="s">
        <v>9</v>
      </c>
      <c r="C46" s="22" t="s">
        <v>18</v>
      </c>
      <c r="D46" s="22" t="s">
        <v>160</v>
      </c>
      <c r="E46" s="23" t="s">
        <v>161</v>
      </c>
      <c r="F46" s="24" t="s">
        <v>130</v>
      </c>
      <c r="G46" s="25">
        <v>317</v>
      </c>
      <c r="H46" s="21" t="s">
        <v>586</v>
      </c>
      <c r="I46" s="21" t="s">
        <v>471</v>
      </c>
      <c r="J46" s="26" t="s">
        <v>735</v>
      </c>
      <c r="K46" s="44" t="s">
        <v>6</v>
      </c>
      <c r="L46" s="45">
        <v>490</v>
      </c>
      <c r="M46" s="46">
        <v>1</v>
      </c>
      <c r="N46" s="56">
        <v>1</v>
      </c>
      <c r="O46" s="57">
        <v>375.7066378448406</v>
      </c>
      <c r="P46" s="49">
        <v>1.0586103115171826E-2</v>
      </c>
      <c r="Q46" s="50">
        <v>0.78202709697755957</v>
      </c>
      <c r="R46" s="50">
        <v>3.0917434521072075E-2</v>
      </c>
      <c r="S46" s="50">
        <v>5.657376196179411E-2</v>
      </c>
      <c r="T46" s="50">
        <v>1.1243663247213003E-4</v>
      </c>
      <c r="U46" s="50">
        <v>8.8184494028510228E-4</v>
      </c>
      <c r="V46" s="50">
        <v>0.10089704438979097</v>
      </c>
      <c r="W46" s="50">
        <v>4.2371049228771586E-3</v>
      </c>
      <c r="X46" s="50">
        <v>1.0893463202878581E-2</v>
      </c>
      <c r="Y46" s="50">
        <v>2.8069358930930643E-3</v>
      </c>
      <c r="Z46" s="51">
        <v>6.6773443005445457E-5</v>
      </c>
      <c r="AA46" s="52">
        <v>0</v>
      </c>
      <c r="AB46" s="53">
        <v>3.9772692092800002</v>
      </c>
      <c r="AC46" s="54">
        <v>293.81277130900003</v>
      </c>
      <c r="AD46" s="61">
        <v>11.615885374699999</v>
      </c>
      <c r="AE46" s="54">
        <v>21.255137896899999</v>
      </c>
      <c r="AF46" s="54">
        <v>4.2243189156700001E-2</v>
      </c>
      <c r="AG46" s="54">
        <v>0.331314997615</v>
      </c>
      <c r="AH46" s="54">
        <v>37.90768931617</v>
      </c>
      <c r="AI46" s="54">
        <v>1.59190844477</v>
      </c>
      <c r="AJ46" s="54">
        <v>4.0927464344400004</v>
      </c>
      <c r="AK46" s="54">
        <v>1.0545844470400001</v>
      </c>
      <c r="AL46" s="54">
        <v>2.50872257689E-2</v>
      </c>
      <c r="AM46" s="55">
        <v>0</v>
      </c>
    </row>
    <row r="47" spans="1:39" s="27" customFormat="1" ht="63.75">
      <c r="A47" s="21" t="s">
        <v>822</v>
      </c>
      <c r="B47" s="22" t="s">
        <v>0</v>
      </c>
      <c r="C47" s="22" t="s">
        <v>76</v>
      </c>
      <c r="D47" s="22" t="s">
        <v>162</v>
      </c>
      <c r="E47" s="23" t="s">
        <v>840</v>
      </c>
      <c r="F47" s="24" t="s">
        <v>74</v>
      </c>
      <c r="G47" s="25">
        <v>323</v>
      </c>
      <c r="H47" s="21" t="s">
        <v>587</v>
      </c>
      <c r="I47" s="21" t="s">
        <v>656</v>
      </c>
      <c r="J47" s="26" t="s">
        <v>693</v>
      </c>
      <c r="K47" s="44" t="s">
        <v>6</v>
      </c>
      <c r="L47" s="45">
        <v>872</v>
      </c>
      <c r="M47" s="46">
        <v>1</v>
      </c>
      <c r="N47" s="56">
        <v>1</v>
      </c>
      <c r="O47" s="57">
        <v>186.53256475207456</v>
      </c>
      <c r="P47" s="49">
        <v>0.31089870650008428</v>
      </c>
      <c r="Q47" s="50">
        <v>0.20199267278922112</v>
      </c>
      <c r="R47" s="50">
        <v>0</v>
      </c>
      <c r="S47" s="50">
        <v>4.8041174984464884E-2</v>
      </c>
      <c r="T47" s="50">
        <v>0</v>
      </c>
      <c r="U47" s="50">
        <v>0</v>
      </c>
      <c r="V47" s="50">
        <v>0.23533156468146826</v>
      </c>
      <c r="W47" s="50">
        <v>6.1519862989351692E-2</v>
      </c>
      <c r="X47" s="50">
        <v>0.14120449396634377</v>
      </c>
      <c r="Y47" s="50">
        <v>1.0115240890660705E-3</v>
      </c>
      <c r="Z47" s="58">
        <v>0</v>
      </c>
      <c r="AA47" s="59">
        <v>0</v>
      </c>
      <c r="AB47" s="53">
        <v>57.992733101563196</v>
      </c>
      <c r="AC47" s="54">
        <v>37.678211316499997</v>
      </c>
      <c r="AD47" s="54">
        <v>0</v>
      </c>
      <c r="AE47" s="54">
        <v>8.96124358355544</v>
      </c>
      <c r="AF47" s="54">
        <v>0</v>
      </c>
      <c r="AG47" s="54">
        <v>0</v>
      </c>
      <c r="AH47" s="54">
        <v>43.897000327153002</v>
      </c>
      <c r="AI47" s="54">
        <v>11.4754578266</v>
      </c>
      <c r="AJ47" s="54">
        <v>26.339236414060942</v>
      </c>
      <c r="AK47" s="54">
        <v>0.18868218264200001</v>
      </c>
      <c r="AL47" s="54"/>
      <c r="AM47" s="55">
        <v>0</v>
      </c>
    </row>
    <row r="48" spans="1:39" s="27" customFormat="1" ht="51">
      <c r="A48" s="28" t="s">
        <v>163</v>
      </c>
      <c r="B48" s="29" t="s">
        <v>2</v>
      </c>
      <c r="C48" s="29" t="s">
        <v>127</v>
      </c>
      <c r="D48" s="29" t="s">
        <v>164</v>
      </c>
      <c r="E48" s="30" t="s">
        <v>165</v>
      </c>
      <c r="F48" s="31" t="s">
        <v>125</v>
      </c>
      <c r="G48" s="25">
        <v>324</v>
      </c>
      <c r="H48" s="21" t="s">
        <v>638</v>
      </c>
      <c r="I48" s="21" t="s">
        <v>861</v>
      </c>
      <c r="J48" s="26" t="s">
        <v>693</v>
      </c>
      <c r="K48" s="63" t="s">
        <v>6</v>
      </c>
      <c r="L48" s="45">
        <v>4158</v>
      </c>
      <c r="M48" s="46">
        <v>2</v>
      </c>
      <c r="N48" s="56">
        <v>2</v>
      </c>
      <c r="O48" s="64">
        <v>34.936798999999951</v>
      </c>
      <c r="P48" s="49">
        <v>8.3012305162244657E-2</v>
      </c>
      <c r="Q48" s="50">
        <v>0.4642416692897372</v>
      </c>
      <c r="R48" s="50">
        <v>0</v>
      </c>
      <c r="S48" s="50">
        <v>0</v>
      </c>
      <c r="T48" s="50">
        <v>0</v>
      </c>
      <c r="U48" s="50">
        <v>4.2386089177337116E-4</v>
      </c>
      <c r="V48" s="50">
        <v>0.45220806586266293</v>
      </c>
      <c r="W48" s="50">
        <v>0</v>
      </c>
      <c r="X48" s="50">
        <v>1.1409879358180485E-4</v>
      </c>
      <c r="Y48" s="50">
        <v>0</v>
      </c>
      <c r="Z48" s="51">
        <v>0</v>
      </c>
      <c r="AA48" s="52">
        <v>0</v>
      </c>
      <c r="AB48" s="53">
        <v>2.9001842199799999</v>
      </c>
      <c r="AC48" s="54">
        <v>16.219117887399999</v>
      </c>
      <c r="AD48" s="54">
        <v>0</v>
      </c>
      <c r="AE48" s="54">
        <v>0</v>
      </c>
      <c r="AF48" s="54">
        <v>0</v>
      </c>
      <c r="AG48" s="54">
        <v>1.4808342779847E-2</v>
      </c>
      <c r="AH48" s="54">
        <v>15.798702303222594</v>
      </c>
      <c r="AI48" s="54">
        <v>0</v>
      </c>
      <c r="AJ48" s="54">
        <v>3.9862466175100003E-3</v>
      </c>
      <c r="AK48" s="54">
        <v>0</v>
      </c>
      <c r="AL48" s="54"/>
      <c r="AM48" s="55">
        <v>0</v>
      </c>
    </row>
    <row r="49" spans="1:39" s="32" customFormat="1" ht="38.25">
      <c r="A49" s="21" t="s">
        <v>166</v>
      </c>
      <c r="B49" s="22" t="s">
        <v>0</v>
      </c>
      <c r="C49" s="22" t="s">
        <v>167</v>
      </c>
      <c r="D49" s="22" t="s">
        <v>168</v>
      </c>
      <c r="E49" s="23" t="s">
        <v>169</v>
      </c>
      <c r="F49" s="24" t="s">
        <v>74</v>
      </c>
      <c r="G49" s="25">
        <v>326</v>
      </c>
      <c r="H49" s="21" t="s">
        <v>472</v>
      </c>
      <c r="I49" s="21" t="s">
        <v>320</v>
      </c>
      <c r="J49" s="26" t="s">
        <v>713</v>
      </c>
      <c r="K49" s="44" t="s">
        <v>6</v>
      </c>
      <c r="L49" s="45">
        <v>1200</v>
      </c>
      <c r="M49" s="46">
        <v>1</v>
      </c>
      <c r="N49" s="56">
        <v>1</v>
      </c>
      <c r="O49" s="57">
        <v>669.42819758464748</v>
      </c>
      <c r="P49" s="49">
        <v>0.14127420648686001</v>
      </c>
      <c r="Q49" s="50">
        <v>0.70403768003573675</v>
      </c>
      <c r="R49" s="50">
        <v>0</v>
      </c>
      <c r="S49" s="50">
        <v>0</v>
      </c>
      <c r="T49" s="50">
        <v>5.4898959530686543E-5</v>
      </c>
      <c r="U49" s="50">
        <v>0</v>
      </c>
      <c r="V49" s="50">
        <v>0.12537904794868829</v>
      </c>
      <c r="W49" s="50">
        <v>7.8916943854639293E-3</v>
      </c>
      <c r="X49" s="50">
        <v>2.1362472183720227E-2</v>
      </c>
      <c r="Y49" s="50">
        <v>0</v>
      </c>
      <c r="Z49" s="51">
        <v>0</v>
      </c>
      <c r="AA49" s="52">
        <v>0</v>
      </c>
      <c r="AB49" s="53">
        <v>94.572937413700004</v>
      </c>
      <c r="AC49" s="54">
        <v>471.30267517800002</v>
      </c>
      <c r="AD49" s="54"/>
      <c r="AE49" s="54"/>
      <c r="AF49" s="54">
        <v>3.6750911527899999E-2</v>
      </c>
      <c r="AG49" s="54"/>
      <c r="AH49" s="54">
        <v>83.932270083169499</v>
      </c>
      <c r="AI49" s="54">
        <v>5.2829227483499999</v>
      </c>
      <c r="AJ49" s="54">
        <v>14.3006412499</v>
      </c>
      <c r="AK49" s="54"/>
      <c r="AL49" s="61"/>
      <c r="AM49" s="65">
        <v>0</v>
      </c>
    </row>
    <row r="50" spans="1:39" s="27" customFormat="1" ht="76.5">
      <c r="A50" s="21" t="s">
        <v>170</v>
      </c>
      <c r="B50" s="22" t="s">
        <v>0</v>
      </c>
      <c r="C50" s="22" t="s">
        <v>27</v>
      </c>
      <c r="D50" s="22" t="s">
        <v>171</v>
      </c>
      <c r="E50" s="23" t="s">
        <v>172</v>
      </c>
      <c r="F50" s="24" t="s">
        <v>25</v>
      </c>
      <c r="G50" s="25">
        <v>333</v>
      </c>
      <c r="H50" s="21" t="s">
        <v>588</v>
      </c>
      <c r="I50" s="21" t="s">
        <v>404</v>
      </c>
      <c r="J50" s="26" t="s">
        <v>754</v>
      </c>
      <c r="K50" s="44" t="s">
        <v>6</v>
      </c>
      <c r="L50" s="45">
        <v>1115</v>
      </c>
      <c r="M50" s="46">
        <v>1</v>
      </c>
      <c r="N50" s="56">
        <v>1</v>
      </c>
      <c r="O50" s="57">
        <v>443.78538748847535</v>
      </c>
      <c r="P50" s="49">
        <v>0.10942771348608479</v>
      </c>
      <c r="Q50" s="50">
        <v>3.545508376345223E-2</v>
      </c>
      <c r="R50" s="50">
        <v>1.6799542227905395E-4</v>
      </c>
      <c r="S50" s="50">
        <v>1.5289208337501204E-3</v>
      </c>
      <c r="T50" s="50">
        <v>6.5706750104648837E-4</v>
      </c>
      <c r="U50" s="50">
        <v>0</v>
      </c>
      <c r="V50" s="50">
        <v>6.7059726659370544E-2</v>
      </c>
      <c r="W50" s="50">
        <v>0.30054642981561369</v>
      </c>
      <c r="X50" s="50">
        <v>0.39764833700970553</v>
      </c>
      <c r="Y50" s="50">
        <v>8.7508725508697621E-2</v>
      </c>
      <c r="Z50" s="51">
        <v>0</v>
      </c>
      <c r="AA50" s="52">
        <v>0</v>
      </c>
      <c r="AB50" s="53">
        <v>48.562420231399997</v>
      </c>
      <c r="AC50" s="54">
        <v>15.7344480864</v>
      </c>
      <c r="AD50" s="54">
        <v>7.4553913572400002E-2</v>
      </c>
      <c r="AE50" s="54">
        <v>0.67851272464500001</v>
      </c>
      <c r="AF50" s="54">
        <v>0.29159695555800003</v>
      </c>
      <c r="AG50" s="54"/>
      <c r="AH50" s="54">
        <v>29.7601267804</v>
      </c>
      <c r="AI50" s="54">
        <v>133.37811381399999</v>
      </c>
      <c r="AJ50" s="54">
        <v>176.470521324</v>
      </c>
      <c r="AK50" s="54">
        <v>38.8350936585</v>
      </c>
      <c r="AL50" s="54"/>
      <c r="AM50" s="55">
        <v>0</v>
      </c>
    </row>
    <row r="51" spans="1:39" s="27" customFormat="1" ht="38.25">
      <c r="A51" s="21" t="s">
        <v>173</v>
      </c>
      <c r="B51" s="22" t="s">
        <v>9</v>
      </c>
      <c r="C51" s="22" t="s">
        <v>21</v>
      </c>
      <c r="D51" s="22" t="s">
        <v>174</v>
      </c>
      <c r="E51" s="23" t="s">
        <v>175</v>
      </c>
      <c r="F51" s="24" t="s">
        <v>118</v>
      </c>
      <c r="G51" s="25">
        <v>337</v>
      </c>
      <c r="H51" s="21" t="s">
        <v>473</v>
      </c>
      <c r="I51" s="21" t="s">
        <v>474</v>
      </c>
      <c r="J51" s="26" t="s">
        <v>693</v>
      </c>
      <c r="K51" s="44" t="s">
        <v>6</v>
      </c>
      <c r="L51" s="45">
        <v>235</v>
      </c>
      <c r="M51" s="46">
        <v>1</v>
      </c>
      <c r="N51" s="56">
        <v>1</v>
      </c>
      <c r="O51" s="57">
        <v>4.1306326625120002E-2</v>
      </c>
      <c r="P51" s="49">
        <v>0</v>
      </c>
      <c r="Q51" s="50">
        <v>0</v>
      </c>
      <c r="R51" s="50">
        <v>0</v>
      </c>
      <c r="S51" s="50">
        <v>0</v>
      </c>
      <c r="T51" s="50">
        <v>0</v>
      </c>
      <c r="U51" s="50">
        <v>0</v>
      </c>
      <c r="V51" s="50">
        <v>0.8345458428161513</v>
      </c>
      <c r="W51" s="50">
        <v>0</v>
      </c>
      <c r="X51" s="50">
        <v>0.16545415718384873</v>
      </c>
      <c r="Y51" s="50">
        <v>0</v>
      </c>
      <c r="Z51" s="51">
        <v>0</v>
      </c>
      <c r="AA51" s="52">
        <v>0</v>
      </c>
      <c r="AB51" s="53"/>
      <c r="AC51" s="54"/>
      <c r="AD51" s="54"/>
      <c r="AE51" s="54"/>
      <c r="AF51" s="54"/>
      <c r="AG51" s="54"/>
      <c r="AH51" s="54">
        <v>3.4472023167000002E-2</v>
      </c>
      <c r="AI51" s="54"/>
      <c r="AJ51" s="54">
        <v>6.8343034581200002E-3</v>
      </c>
      <c r="AK51" s="54"/>
      <c r="AL51" s="54"/>
      <c r="AM51" s="55">
        <v>0</v>
      </c>
    </row>
    <row r="52" spans="1:39" s="27" customFormat="1" ht="89.25">
      <c r="A52" s="21" t="s">
        <v>177</v>
      </c>
      <c r="B52" s="22" t="s">
        <v>0</v>
      </c>
      <c r="C52" s="22" t="s">
        <v>27</v>
      </c>
      <c r="D52" s="22" t="s">
        <v>178</v>
      </c>
      <c r="E52" s="23" t="s">
        <v>179</v>
      </c>
      <c r="F52" s="24" t="s">
        <v>176</v>
      </c>
      <c r="G52" s="25">
        <v>342</v>
      </c>
      <c r="H52" s="21" t="s">
        <v>589</v>
      </c>
      <c r="I52" s="21" t="s">
        <v>404</v>
      </c>
      <c r="J52" s="26" t="s">
        <v>756</v>
      </c>
      <c r="K52" s="44" t="s">
        <v>6</v>
      </c>
      <c r="L52" s="45">
        <v>37088</v>
      </c>
      <c r="M52" s="46">
        <v>1</v>
      </c>
      <c r="N52" s="56">
        <v>1</v>
      </c>
      <c r="O52" s="57">
        <v>267.125716434634</v>
      </c>
      <c r="P52" s="49">
        <v>0.39937159510475406</v>
      </c>
      <c r="Q52" s="50">
        <v>6.3960778335173359E-3</v>
      </c>
      <c r="R52" s="50">
        <v>0</v>
      </c>
      <c r="S52" s="50">
        <v>1.2624476734553604E-3</v>
      </c>
      <c r="T52" s="50">
        <v>1.7095824888231925E-3</v>
      </c>
      <c r="U52" s="50">
        <v>0</v>
      </c>
      <c r="V52" s="50">
        <v>0.309707779498064</v>
      </c>
      <c r="W52" s="50">
        <v>5.4553686168459771E-2</v>
      </c>
      <c r="X52" s="50">
        <v>0.21647318574379934</v>
      </c>
      <c r="Y52" s="50">
        <v>1.0525645489126913E-2</v>
      </c>
      <c r="Z52" s="51">
        <v>0</v>
      </c>
      <c r="AA52" s="52">
        <v>0</v>
      </c>
      <c r="AB52" s="53">
        <v>106.682423466</v>
      </c>
      <c r="AC52" s="54">
        <v>1.7085568736500001</v>
      </c>
      <c r="AD52" s="54"/>
      <c r="AE52" s="54">
        <v>0.337232239233</v>
      </c>
      <c r="AF52" s="54">
        <v>0.456673447131</v>
      </c>
      <c r="AG52" s="54"/>
      <c r="AH52" s="54">
        <v>82.730912483799997</v>
      </c>
      <c r="AI52" s="54">
        <v>14.572692501900001</v>
      </c>
      <c r="AJ52" s="54">
        <v>57.8255548307</v>
      </c>
      <c r="AK52" s="54">
        <v>2.81167059222</v>
      </c>
      <c r="AL52" s="54"/>
      <c r="AM52" s="55">
        <v>0</v>
      </c>
    </row>
    <row r="53" spans="1:39" s="27" customFormat="1" ht="38.25">
      <c r="A53" s="21" t="s">
        <v>181</v>
      </c>
      <c r="B53" s="22" t="s">
        <v>32</v>
      </c>
      <c r="C53" s="22" t="s">
        <v>182</v>
      </c>
      <c r="D53" s="22" t="s">
        <v>183</v>
      </c>
      <c r="E53" s="23" t="s">
        <v>184</v>
      </c>
      <c r="F53" s="24" t="s">
        <v>180</v>
      </c>
      <c r="G53" s="25">
        <v>359</v>
      </c>
      <c r="H53" s="21" t="s">
        <v>475</v>
      </c>
      <c r="I53" s="21" t="s">
        <v>862</v>
      </c>
      <c r="J53" s="26" t="s">
        <v>693</v>
      </c>
      <c r="K53" s="44" t="s">
        <v>6</v>
      </c>
      <c r="L53" s="45">
        <v>3300</v>
      </c>
      <c r="M53" s="46">
        <v>1</v>
      </c>
      <c r="N53" s="56">
        <v>1</v>
      </c>
      <c r="O53" s="57">
        <v>6.1007350430604195</v>
      </c>
      <c r="P53" s="49">
        <v>9.6525647255775782E-2</v>
      </c>
      <c r="Q53" s="50">
        <v>0.77391302822282571</v>
      </c>
      <c r="R53" s="50">
        <v>0</v>
      </c>
      <c r="S53" s="50">
        <v>0</v>
      </c>
      <c r="T53" s="50">
        <v>0</v>
      </c>
      <c r="U53" s="50">
        <v>1.5602149229423158E-2</v>
      </c>
      <c r="V53" s="50">
        <v>0.1139591752919755</v>
      </c>
      <c r="W53" s="50">
        <v>0</v>
      </c>
      <c r="X53" s="50">
        <v>0</v>
      </c>
      <c r="Y53" s="50">
        <v>0</v>
      </c>
      <c r="Z53" s="58">
        <v>0</v>
      </c>
      <c r="AA53" s="59">
        <v>0</v>
      </c>
      <c r="AB53" s="53">
        <v>0.58887739876740008</v>
      </c>
      <c r="AC53" s="54">
        <v>4.7214383315599999</v>
      </c>
      <c r="AD53" s="54">
        <v>0</v>
      </c>
      <c r="AE53" s="54">
        <v>0</v>
      </c>
      <c r="AF53" s="54">
        <v>0</v>
      </c>
      <c r="AG53" s="54">
        <v>9.5184578550999988E-2</v>
      </c>
      <c r="AH53" s="54">
        <v>0.69523473418201998</v>
      </c>
      <c r="AI53" s="54">
        <v>0</v>
      </c>
      <c r="AJ53" s="54">
        <v>0</v>
      </c>
      <c r="AK53" s="54">
        <v>0</v>
      </c>
      <c r="AL53" s="54"/>
      <c r="AM53" s="55">
        <v>0</v>
      </c>
    </row>
    <row r="54" spans="1:39" s="27" customFormat="1" ht="51">
      <c r="A54" s="21" t="s">
        <v>186</v>
      </c>
      <c r="B54" s="22" t="s">
        <v>187</v>
      </c>
      <c r="C54" s="22" t="s">
        <v>188</v>
      </c>
      <c r="D54" s="22" t="s">
        <v>189</v>
      </c>
      <c r="E54" s="23" t="s">
        <v>190</v>
      </c>
      <c r="F54" s="24" t="s">
        <v>185</v>
      </c>
      <c r="G54" s="25">
        <v>372</v>
      </c>
      <c r="H54" s="21" t="s">
        <v>590</v>
      </c>
      <c r="I54" s="21" t="s">
        <v>476</v>
      </c>
      <c r="J54" s="26" t="s">
        <v>693</v>
      </c>
      <c r="K54" s="44" t="s">
        <v>6</v>
      </c>
      <c r="L54" s="45">
        <v>17107</v>
      </c>
      <c r="M54" s="46">
        <v>1</v>
      </c>
      <c r="N54" s="56">
        <v>1</v>
      </c>
      <c r="O54" s="57">
        <v>603.75760932837829</v>
      </c>
      <c r="P54" s="49">
        <v>6.9533003890253041E-3</v>
      </c>
      <c r="Q54" s="50">
        <v>0.14561792719946032</v>
      </c>
      <c r="R54" s="50">
        <v>2.3072081688039858E-3</v>
      </c>
      <c r="S54" s="50">
        <v>0</v>
      </c>
      <c r="T54" s="50">
        <v>3.0997519764013585E-4</v>
      </c>
      <c r="U54" s="50">
        <v>0</v>
      </c>
      <c r="V54" s="50">
        <v>3.9916902361212571E-2</v>
      </c>
      <c r="W54" s="50">
        <v>0.70369411402800575</v>
      </c>
      <c r="X54" s="50">
        <v>9.4513296205537153E-2</v>
      </c>
      <c r="Y54" s="50">
        <v>6.687276450314754E-3</v>
      </c>
      <c r="Z54" s="58">
        <v>0</v>
      </c>
      <c r="AA54" s="52">
        <v>9.4078974473550871E-3</v>
      </c>
      <c r="AB54" s="53">
        <v>4.1981080198200003</v>
      </c>
      <c r="AC54" s="54">
        <v>87.917931601299998</v>
      </c>
      <c r="AD54" s="54">
        <v>1.39299448822</v>
      </c>
      <c r="AE54" s="54"/>
      <c r="AF54" s="54">
        <v>0.18714988427829998</v>
      </c>
      <c r="AG54" s="54"/>
      <c r="AH54" s="54">
        <v>24.100133541400002</v>
      </c>
      <c r="AI54" s="54">
        <v>424.86067598400001</v>
      </c>
      <c r="AJ54" s="54">
        <v>57.063121766800002</v>
      </c>
      <c r="AK54" s="54">
        <v>4.0374940425599997</v>
      </c>
      <c r="AL54" s="54"/>
      <c r="AM54" s="55">
        <v>5.6800896716216602</v>
      </c>
    </row>
    <row r="55" spans="1:39" s="27" customFormat="1" ht="38.25">
      <c r="A55" s="21" t="s">
        <v>191</v>
      </c>
      <c r="B55" s="22" t="s">
        <v>9</v>
      </c>
      <c r="C55" s="22" t="s">
        <v>50</v>
      </c>
      <c r="D55" s="22" t="s">
        <v>192</v>
      </c>
      <c r="E55" s="23" t="s">
        <v>193</v>
      </c>
      <c r="F55" s="24" t="s">
        <v>48</v>
      </c>
      <c r="G55" s="25">
        <v>379</v>
      </c>
      <c r="H55" s="21" t="s">
        <v>553</v>
      </c>
      <c r="I55" s="21" t="s">
        <v>688</v>
      </c>
      <c r="J55" s="26" t="s">
        <v>732</v>
      </c>
      <c r="K55" s="44" t="s">
        <v>6</v>
      </c>
      <c r="L55" s="45">
        <v>397769</v>
      </c>
      <c r="M55" s="46">
        <v>6</v>
      </c>
      <c r="N55" s="56">
        <v>6</v>
      </c>
      <c r="O55" s="57">
        <v>180.33566549907837</v>
      </c>
      <c r="P55" s="49">
        <v>2.3898194826369634E-2</v>
      </c>
      <c r="Q55" s="50">
        <v>0</v>
      </c>
      <c r="R55" s="50">
        <v>6.7735175955875614E-6</v>
      </c>
      <c r="S55" s="50">
        <v>0.13887993933029291</v>
      </c>
      <c r="T55" s="50">
        <v>9.7901761687791203E-4</v>
      </c>
      <c r="U55" s="50">
        <v>1.1057759673724613E-2</v>
      </c>
      <c r="V55" s="50">
        <v>0.31258127865110569</v>
      </c>
      <c r="W55" s="50">
        <v>0.24235157374414856</v>
      </c>
      <c r="X55" s="50">
        <v>0.26435928991951757</v>
      </c>
      <c r="Y55" s="50">
        <v>5.886172720367535E-3</v>
      </c>
      <c r="Z55" s="51">
        <v>0</v>
      </c>
      <c r="AA55" s="52">
        <v>0</v>
      </c>
      <c r="AB55" s="53">
        <v>4.3096968682399996</v>
      </c>
      <c r="AC55" s="54"/>
      <c r="AD55" s="54">
        <v>1.2215068033700001E-3</v>
      </c>
      <c r="AE55" s="54">
        <v>25.045006283599999</v>
      </c>
      <c r="AF55" s="54">
        <v>0.176551793475</v>
      </c>
      <c r="AG55" s="54">
        <v>1.9941084496899999</v>
      </c>
      <c r="AH55" s="54">
        <v>56.369552908100005</v>
      </c>
      <c r="AI55" s="54">
        <v>43.704632335900001</v>
      </c>
      <c r="AJ55" s="54">
        <v>47.673408478500001</v>
      </c>
      <c r="AK55" s="54">
        <v>1.0614868747699999</v>
      </c>
      <c r="AL55" s="54"/>
      <c r="AM55" s="55">
        <v>0</v>
      </c>
    </row>
    <row r="56" spans="1:39" s="27" customFormat="1" ht="51">
      <c r="A56" s="21" t="s">
        <v>1</v>
      </c>
      <c r="B56" s="22" t="s">
        <v>2</v>
      </c>
      <c r="C56" s="22" t="s">
        <v>3</v>
      </c>
      <c r="D56" s="22" t="s">
        <v>4</v>
      </c>
      <c r="E56" s="23" t="s">
        <v>5</v>
      </c>
      <c r="F56" s="24" t="s">
        <v>48</v>
      </c>
      <c r="G56" s="25">
        <v>379</v>
      </c>
      <c r="H56" s="21" t="s">
        <v>553</v>
      </c>
      <c r="I56" s="21" t="s">
        <v>687</v>
      </c>
      <c r="J56" s="26" t="s">
        <v>693</v>
      </c>
      <c r="K56" s="44" t="s">
        <v>6</v>
      </c>
      <c r="L56" s="45">
        <v>397769</v>
      </c>
      <c r="M56" s="46">
        <v>6</v>
      </c>
      <c r="N56" s="56">
        <v>6</v>
      </c>
      <c r="O56" s="57">
        <v>8.2434017629031295</v>
      </c>
      <c r="P56" s="49">
        <v>0.11123391127124604</v>
      </c>
      <c r="Q56" s="50">
        <v>0</v>
      </c>
      <c r="R56" s="50">
        <v>0</v>
      </c>
      <c r="S56" s="50">
        <v>0.2639811729585807</v>
      </c>
      <c r="T56" s="50">
        <v>6.2887045952062241E-4</v>
      </c>
      <c r="U56" s="50">
        <v>0.10351157910924051</v>
      </c>
      <c r="V56" s="50">
        <v>0.52011945486774702</v>
      </c>
      <c r="W56" s="50">
        <v>0</v>
      </c>
      <c r="X56" s="50">
        <v>5.2501133366522027E-4</v>
      </c>
      <c r="Y56" s="50">
        <v>0</v>
      </c>
      <c r="Z56" s="51">
        <v>0</v>
      </c>
      <c r="AA56" s="52">
        <v>0</v>
      </c>
      <c r="AB56" s="53">
        <v>0.91694582026799998</v>
      </c>
      <c r="AC56" s="54"/>
      <c r="AD56" s="54"/>
      <c r="AE56" s="54">
        <v>2.17610286654</v>
      </c>
      <c r="AF56" s="54">
        <v>5.1840318546499996E-3</v>
      </c>
      <c r="AG56" s="54">
        <v>0.85328753370999999</v>
      </c>
      <c r="AH56" s="54">
        <v>4.2875536311770004</v>
      </c>
      <c r="AI56" s="54"/>
      <c r="AJ56" s="54">
        <v>4.3278793534800002E-3</v>
      </c>
      <c r="AK56" s="54"/>
      <c r="AL56" s="54"/>
      <c r="AM56" s="55">
        <v>0</v>
      </c>
    </row>
    <row r="57" spans="1:39" s="27" customFormat="1" ht="51">
      <c r="A57" s="21" t="s">
        <v>194</v>
      </c>
      <c r="B57" s="22" t="s">
        <v>9</v>
      </c>
      <c r="C57" s="22" t="s">
        <v>18</v>
      </c>
      <c r="D57" s="22" t="s">
        <v>131</v>
      </c>
      <c r="E57" s="23" t="s">
        <v>195</v>
      </c>
      <c r="F57" s="24" t="s">
        <v>13</v>
      </c>
      <c r="G57" s="25">
        <v>394</v>
      </c>
      <c r="H57" s="21" t="s">
        <v>477</v>
      </c>
      <c r="I57" s="21" t="s">
        <v>657</v>
      </c>
      <c r="J57" s="26" t="s">
        <v>693</v>
      </c>
      <c r="K57" s="44" t="s">
        <v>6</v>
      </c>
      <c r="L57" s="45">
        <v>140</v>
      </c>
      <c r="M57" s="46">
        <v>1</v>
      </c>
      <c r="N57" s="56">
        <v>1</v>
      </c>
      <c r="O57" s="57">
        <v>0.97736159134411216</v>
      </c>
      <c r="P57" s="49">
        <v>0</v>
      </c>
      <c r="Q57" s="50">
        <v>0.39749445572997494</v>
      </c>
      <c r="R57" s="50">
        <v>0</v>
      </c>
      <c r="S57" s="50">
        <v>0</v>
      </c>
      <c r="T57" s="50">
        <v>0</v>
      </c>
      <c r="U57" s="50">
        <v>0</v>
      </c>
      <c r="V57" s="50">
        <v>0.38043271099599679</v>
      </c>
      <c r="W57" s="50">
        <v>0</v>
      </c>
      <c r="X57" s="50">
        <v>0.2220728332740283</v>
      </c>
      <c r="Y57" s="50">
        <v>0</v>
      </c>
      <c r="Z57" s="51">
        <v>0</v>
      </c>
      <c r="AA57" s="52">
        <v>0</v>
      </c>
      <c r="AB57" s="53">
        <v>0</v>
      </c>
      <c r="AC57" s="54">
        <v>0.38849581380271003</v>
      </c>
      <c r="AD57" s="54">
        <v>0</v>
      </c>
      <c r="AE57" s="54">
        <v>0</v>
      </c>
      <c r="AF57" s="54">
        <v>0</v>
      </c>
      <c r="AG57" s="54">
        <v>0</v>
      </c>
      <c r="AH57" s="54">
        <v>0.37182031981840213</v>
      </c>
      <c r="AI57" s="54">
        <v>0</v>
      </c>
      <c r="AJ57" s="54">
        <v>0.21704545772299999</v>
      </c>
      <c r="AK57" s="54">
        <v>0</v>
      </c>
      <c r="AL57" s="54"/>
      <c r="AM57" s="55">
        <v>0</v>
      </c>
    </row>
    <row r="58" spans="1:39" s="27" customFormat="1" ht="63.75">
      <c r="A58" s="21" t="s">
        <v>17</v>
      </c>
      <c r="B58" s="22" t="s">
        <v>9</v>
      </c>
      <c r="C58" s="22" t="s">
        <v>18</v>
      </c>
      <c r="D58" s="22" t="s">
        <v>19</v>
      </c>
      <c r="E58" s="23" t="s">
        <v>20</v>
      </c>
      <c r="F58" s="24" t="s">
        <v>130</v>
      </c>
      <c r="G58" s="25">
        <v>408</v>
      </c>
      <c r="H58" s="21" t="s">
        <v>591</v>
      </c>
      <c r="I58" s="21" t="s">
        <v>448</v>
      </c>
      <c r="J58" s="26" t="s">
        <v>744</v>
      </c>
      <c r="K58" s="44" t="s">
        <v>6</v>
      </c>
      <c r="L58" s="45">
        <v>3165</v>
      </c>
      <c r="M58" s="46">
        <v>1</v>
      </c>
      <c r="N58" s="56">
        <v>1</v>
      </c>
      <c r="O58" s="57">
        <v>44.000609689179001</v>
      </c>
      <c r="P58" s="49">
        <v>0</v>
      </c>
      <c r="Q58" s="50">
        <v>0</v>
      </c>
      <c r="R58" s="50">
        <v>0</v>
      </c>
      <c r="S58" s="50">
        <v>0</v>
      </c>
      <c r="T58" s="50">
        <v>0</v>
      </c>
      <c r="U58" s="50">
        <v>7.9863944246531832E-3</v>
      </c>
      <c r="V58" s="50">
        <v>1.7248866785831152E-2</v>
      </c>
      <c r="W58" s="50">
        <v>0.87022003786271751</v>
      </c>
      <c r="X58" s="50">
        <v>8.5814480274999425E-2</v>
      </c>
      <c r="Y58" s="50">
        <v>1.8730220651798826E-2</v>
      </c>
      <c r="Z58" s="58">
        <v>0</v>
      </c>
      <c r="AA58" s="59">
        <v>0</v>
      </c>
      <c r="AB58" s="53"/>
      <c r="AC58" s="54"/>
      <c r="AD58" s="54"/>
      <c r="AE58" s="54"/>
      <c r="AF58" s="54"/>
      <c r="AG58" s="54">
        <v>0.35140622390300003</v>
      </c>
      <c r="AH58" s="54">
        <v>0.75896065502400001</v>
      </c>
      <c r="AI58" s="54">
        <v>38.290212229700003</v>
      </c>
      <c r="AJ58" s="54">
        <v>3.7758894522599999</v>
      </c>
      <c r="AK58" s="54">
        <v>0.82414112829200004</v>
      </c>
      <c r="AL58" s="54"/>
      <c r="AM58" s="55">
        <v>0</v>
      </c>
    </row>
    <row r="59" spans="1:39" s="27" customFormat="1" ht="38.25">
      <c r="A59" s="21" t="s">
        <v>197</v>
      </c>
      <c r="B59" s="22" t="s">
        <v>198</v>
      </c>
      <c r="C59" s="22" t="s">
        <v>196</v>
      </c>
      <c r="D59" s="22" t="s">
        <v>199</v>
      </c>
      <c r="E59" s="23" t="s">
        <v>200</v>
      </c>
      <c r="F59" s="24" t="s">
        <v>196</v>
      </c>
      <c r="G59" s="25">
        <v>414</v>
      </c>
      <c r="H59" s="21" t="s">
        <v>592</v>
      </c>
      <c r="I59" s="21" t="s">
        <v>478</v>
      </c>
      <c r="J59" s="26" t="s">
        <v>693</v>
      </c>
      <c r="K59" s="44" t="s">
        <v>6</v>
      </c>
      <c r="L59" s="45">
        <v>1095</v>
      </c>
      <c r="M59" s="46">
        <v>1</v>
      </c>
      <c r="N59" s="56">
        <v>1</v>
      </c>
      <c r="O59" s="57">
        <v>50.725498063056399</v>
      </c>
      <c r="P59" s="49">
        <v>0</v>
      </c>
      <c r="Q59" s="50">
        <v>0.87886636445209176</v>
      </c>
      <c r="R59" s="50">
        <v>0</v>
      </c>
      <c r="S59" s="50">
        <v>0</v>
      </c>
      <c r="T59" s="50">
        <v>7.5761724387343396E-3</v>
      </c>
      <c r="U59" s="50">
        <v>0</v>
      </c>
      <c r="V59" s="50">
        <v>0</v>
      </c>
      <c r="W59" s="50">
        <v>5.8632771341009381E-2</v>
      </c>
      <c r="X59" s="50">
        <v>5.4924691768164544E-2</v>
      </c>
      <c r="Y59" s="50">
        <v>0</v>
      </c>
      <c r="Z59" s="58">
        <v>0</v>
      </c>
      <c r="AA59" s="59">
        <v>0</v>
      </c>
      <c r="AB59" s="53"/>
      <c r="AC59" s="54">
        <v>44.580934067699999</v>
      </c>
      <c r="AD59" s="54"/>
      <c r="AE59" s="54"/>
      <c r="AF59" s="54">
        <v>0.38430512036640002</v>
      </c>
      <c r="AG59" s="54"/>
      <c r="AH59" s="54"/>
      <c r="AI59" s="54">
        <v>2.9741765290900002</v>
      </c>
      <c r="AJ59" s="54">
        <v>2.7860823459000001</v>
      </c>
      <c r="AK59" s="54"/>
      <c r="AL59" s="54"/>
      <c r="AM59" s="55">
        <v>0</v>
      </c>
    </row>
    <row r="60" spans="1:39" s="27" customFormat="1" ht="51">
      <c r="A60" s="21" t="s">
        <v>82</v>
      </c>
      <c r="B60" s="22" t="s">
        <v>9</v>
      </c>
      <c r="C60" s="22" t="s">
        <v>66</v>
      </c>
      <c r="D60" s="22" t="s">
        <v>83</v>
      </c>
      <c r="E60" s="23" t="s">
        <v>84</v>
      </c>
      <c r="F60" s="24" t="s">
        <v>66</v>
      </c>
      <c r="G60" s="25">
        <v>457</v>
      </c>
      <c r="H60" s="21" t="s">
        <v>479</v>
      </c>
      <c r="I60" s="21" t="s">
        <v>458</v>
      </c>
      <c r="J60" s="26" t="s">
        <v>729</v>
      </c>
      <c r="K60" s="44" t="s">
        <v>6</v>
      </c>
      <c r="L60" s="45">
        <v>36093</v>
      </c>
      <c r="M60" s="46">
        <v>1</v>
      </c>
      <c r="N60" s="56">
        <v>1</v>
      </c>
      <c r="O60" s="57">
        <v>0.72998369907113003</v>
      </c>
      <c r="P60" s="49">
        <v>0</v>
      </c>
      <c r="Q60" s="50">
        <v>0</v>
      </c>
      <c r="R60" s="50">
        <v>0</v>
      </c>
      <c r="S60" s="50">
        <v>0</v>
      </c>
      <c r="T60" s="50">
        <v>3.8216863285027453E-3</v>
      </c>
      <c r="U60" s="50">
        <v>6.1613591843805576E-2</v>
      </c>
      <c r="V60" s="50">
        <v>0</v>
      </c>
      <c r="W60" s="50">
        <v>0</v>
      </c>
      <c r="X60" s="50">
        <v>2.4833947545222597E-3</v>
      </c>
      <c r="Y60" s="50">
        <v>0.93208132707316937</v>
      </c>
      <c r="Z60" s="51">
        <v>0</v>
      </c>
      <c r="AA60" s="52">
        <v>0</v>
      </c>
      <c r="AB60" s="53"/>
      <c r="AC60" s="54"/>
      <c r="AD60" s="54"/>
      <c r="AE60" s="54"/>
      <c r="AF60" s="54">
        <v>2.7897687227699999E-3</v>
      </c>
      <c r="AG60" s="54">
        <v>4.4976917687200003E-2</v>
      </c>
      <c r="AH60" s="54"/>
      <c r="AI60" s="54"/>
      <c r="AJ60" s="54">
        <v>1.81283768916E-3</v>
      </c>
      <c r="AK60" s="54">
        <v>0.68040417497200001</v>
      </c>
      <c r="AL60" s="54"/>
      <c r="AM60" s="55">
        <v>0</v>
      </c>
    </row>
    <row r="61" spans="1:39" s="27" customFormat="1" ht="63.75">
      <c r="A61" s="21" t="s">
        <v>201</v>
      </c>
      <c r="B61" s="22" t="s">
        <v>0</v>
      </c>
      <c r="C61" s="22" t="s">
        <v>43</v>
      </c>
      <c r="D61" s="22" t="s">
        <v>202</v>
      </c>
      <c r="E61" s="23" t="s">
        <v>203</v>
      </c>
      <c r="F61" s="24" t="s">
        <v>43</v>
      </c>
      <c r="G61" s="25">
        <v>463</v>
      </c>
      <c r="H61" s="21" t="s">
        <v>480</v>
      </c>
      <c r="I61" s="21" t="s">
        <v>481</v>
      </c>
      <c r="J61" s="26" t="s">
        <v>693</v>
      </c>
      <c r="K61" s="44" t="s">
        <v>6</v>
      </c>
      <c r="L61" s="45">
        <v>1700</v>
      </c>
      <c r="M61" s="46">
        <v>1</v>
      </c>
      <c r="N61" s="56">
        <v>1</v>
      </c>
      <c r="O61" s="57">
        <v>6.0501861106890003</v>
      </c>
      <c r="P61" s="49">
        <v>0</v>
      </c>
      <c r="Q61" s="50">
        <v>0</v>
      </c>
      <c r="R61" s="50">
        <v>0</v>
      </c>
      <c r="S61" s="50">
        <v>0</v>
      </c>
      <c r="T61" s="50">
        <v>0.10291247509774427</v>
      </c>
      <c r="U61" s="50">
        <v>0</v>
      </c>
      <c r="V61" s="50">
        <v>0.56534852325732421</v>
      </c>
      <c r="W61" s="50">
        <v>0</v>
      </c>
      <c r="X61" s="50">
        <v>0.23592834231795975</v>
      </c>
      <c r="Y61" s="50">
        <v>0</v>
      </c>
      <c r="Z61" s="51">
        <v>0</v>
      </c>
      <c r="AA61" s="52">
        <v>9.5810659326971748E-2</v>
      </c>
      <c r="AB61" s="53"/>
      <c r="AC61" s="54"/>
      <c r="AD61" s="54"/>
      <c r="AE61" s="54"/>
      <c r="AF61" s="54">
        <v>0.62263962745300006</v>
      </c>
      <c r="AG61" s="54"/>
      <c r="AH61" s="54">
        <v>3.4204637831100002</v>
      </c>
      <c r="AI61" s="54"/>
      <c r="AJ61" s="54">
        <v>1.42741037981</v>
      </c>
      <c r="AK61" s="54"/>
      <c r="AL61" s="54"/>
      <c r="AM61" s="55">
        <v>0.57967232031600002</v>
      </c>
    </row>
    <row r="62" spans="1:39" s="27" customFormat="1" ht="51">
      <c r="A62" s="21" t="s">
        <v>205</v>
      </c>
      <c r="B62" s="22" t="s">
        <v>0</v>
      </c>
      <c r="C62" s="22" t="s">
        <v>206</v>
      </c>
      <c r="D62" s="22" t="s">
        <v>207</v>
      </c>
      <c r="E62" s="23" t="s">
        <v>208</v>
      </c>
      <c r="F62" s="24" t="s">
        <v>204</v>
      </c>
      <c r="G62" s="25">
        <v>466</v>
      </c>
      <c r="H62" s="21" t="s">
        <v>482</v>
      </c>
      <c r="I62" s="21" t="s">
        <v>208</v>
      </c>
      <c r="J62" s="26" t="s">
        <v>693</v>
      </c>
      <c r="K62" s="44" t="s">
        <v>6</v>
      </c>
      <c r="L62" s="45">
        <v>232</v>
      </c>
      <c r="M62" s="46">
        <v>1</v>
      </c>
      <c r="N62" s="56">
        <v>1</v>
      </c>
      <c r="O62" s="57">
        <v>61.015054868779998</v>
      </c>
      <c r="P62" s="49">
        <v>7.9471918849180839E-2</v>
      </c>
      <c r="Q62" s="50">
        <v>0</v>
      </c>
      <c r="R62" s="50">
        <v>0</v>
      </c>
      <c r="S62" s="50">
        <v>0</v>
      </c>
      <c r="T62" s="50">
        <v>0</v>
      </c>
      <c r="U62" s="50">
        <v>0</v>
      </c>
      <c r="V62" s="50">
        <v>0.37881249421487495</v>
      </c>
      <c r="W62" s="50">
        <v>4.4222277876711694E-2</v>
      </c>
      <c r="X62" s="50">
        <v>0.49749330905923256</v>
      </c>
      <c r="Y62" s="50">
        <v>0</v>
      </c>
      <c r="Z62" s="51">
        <v>0</v>
      </c>
      <c r="AA62" s="52">
        <v>0</v>
      </c>
      <c r="AB62" s="53">
        <v>4.8489834891100001</v>
      </c>
      <c r="AC62" s="54"/>
      <c r="AD62" s="54"/>
      <c r="AE62" s="54"/>
      <c r="AF62" s="54"/>
      <c r="AG62" s="54"/>
      <c r="AH62" s="54">
        <v>23.113265119499999</v>
      </c>
      <c r="AI62" s="54">
        <v>2.6982247110699999</v>
      </c>
      <c r="AJ62" s="54">
        <v>30.354581549100001</v>
      </c>
      <c r="AK62" s="54"/>
      <c r="AL62" s="54"/>
      <c r="AM62" s="55">
        <v>0</v>
      </c>
    </row>
    <row r="63" spans="1:39" s="27" customFormat="1" ht="51">
      <c r="A63" s="21" t="s">
        <v>209</v>
      </c>
      <c r="B63" s="22" t="s">
        <v>9</v>
      </c>
      <c r="C63" s="22" t="s">
        <v>210</v>
      </c>
      <c r="D63" s="22" t="s">
        <v>211</v>
      </c>
      <c r="E63" s="23" t="s">
        <v>212</v>
      </c>
      <c r="F63" s="24" t="s">
        <v>13</v>
      </c>
      <c r="G63" s="25">
        <v>473</v>
      </c>
      <c r="H63" s="21" t="s">
        <v>593</v>
      </c>
      <c r="I63" s="21" t="s">
        <v>658</v>
      </c>
      <c r="J63" s="26" t="s">
        <v>737</v>
      </c>
      <c r="K63" s="44" t="s">
        <v>6</v>
      </c>
      <c r="L63" s="45">
        <v>15690</v>
      </c>
      <c r="M63" s="46">
        <v>1</v>
      </c>
      <c r="N63" s="56">
        <v>1</v>
      </c>
      <c r="O63" s="57">
        <v>122.194607148892</v>
      </c>
      <c r="P63" s="49">
        <v>5.7692207879027686E-2</v>
      </c>
      <c r="Q63" s="50">
        <v>0</v>
      </c>
      <c r="R63" s="50">
        <v>0</v>
      </c>
      <c r="S63" s="50">
        <v>1.9391678372292929E-3</v>
      </c>
      <c r="T63" s="50">
        <v>0</v>
      </c>
      <c r="U63" s="50">
        <v>2.9863934897826536E-3</v>
      </c>
      <c r="V63" s="50">
        <v>0.44628682759601218</v>
      </c>
      <c r="W63" s="50">
        <v>0.14005919962774058</v>
      </c>
      <c r="X63" s="50">
        <v>0.32797620019815577</v>
      </c>
      <c r="Y63" s="50">
        <v>2.3060003372051843E-2</v>
      </c>
      <c r="Z63" s="58">
        <v>0</v>
      </c>
      <c r="AA63" s="59">
        <v>0</v>
      </c>
      <c r="AB63" s="53">
        <v>7.0496766773299999</v>
      </c>
      <c r="AC63" s="54"/>
      <c r="AD63" s="54"/>
      <c r="AE63" s="54">
        <v>0.23695585206600001</v>
      </c>
      <c r="AF63" s="54"/>
      <c r="AG63" s="54">
        <v>0.36492117927599999</v>
      </c>
      <c r="AH63" s="54">
        <v>54.53384357382</v>
      </c>
      <c r="AI63" s="54">
        <v>17.114478876100002</v>
      </c>
      <c r="AJ63" s="54">
        <v>40.076922937399999</v>
      </c>
      <c r="AK63" s="54">
        <v>2.8178080528999998</v>
      </c>
      <c r="AL63" s="54"/>
      <c r="AM63" s="55">
        <v>0</v>
      </c>
    </row>
    <row r="64" spans="1:39" s="27" customFormat="1" ht="38.25">
      <c r="A64" s="21" t="s">
        <v>213</v>
      </c>
      <c r="B64" s="22" t="s">
        <v>2</v>
      </c>
      <c r="C64" s="22" t="s">
        <v>127</v>
      </c>
      <c r="D64" s="22" t="s">
        <v>214</v>
      </c>
      <c r="E64" s="23" t="s">
        <v>215</v>
      </c>
      <c r="F64" s="24" t="s">
        <v>125</v>
      </c>
      <c r="G64" s="25">
        <v>482</v>
      </c>
      <c r="H64" s="21" t="s">
        <v>483</v>
      </c>
      <c r="I64" s="21" t="s">
        <v>484</v>
      </c>
      <c r="J64" s="26" t="s">
        <v>693</v>
      </c>
      <c r="K64" s="44" t="s">
        <v>6</v>
      </c>
      <c r="L64" s="45">
        <v>275</v>
      </c>
      <c r="M64" s="46">
        <v>1</v>
      </c>
      <c r="N64" s="56">
        <v>1</v>
      </c>
      <c r="O64" s="57">
        <v>0.18539684634303999</v>
      </c>
      <c r="P64" s="49">
        <v>0</v>
      </c>
      <c r="Q64" s="50">
        <v>0.95299391647193921</v>
      </c>
      <c r="R64" s="50">
        <v>0</v>
      </c>
      <c r="S64" s="50">
        <v>0</v>
      </c>
      <c r="T64" s="50">
        <v>0</v>
      </c>
      <c r="U64" s="50">
        <v>0</v>
      </c>
      <c r="V64" s="50">
        <v>4.7006083528060842E-2</v>
      </c>
      <c r="W64" s="50">
        <v>0</v>
      </c>
      <c r="X64" s="50">
        <v>0</v>
      </c>
      <c r="Y64" s="50">
        <v>0</v>
      </c>
      <c r="Z64" s="51">
        <v>0</v>
      </c>
      <c r="AA64" s="52">
        <v>0</v>
      </c>
      <c r="AB64" s="66"/>
      <c r="AC64" s="54">
        <v>0.17668206669799999</v>
      </c>
      <c r="AD64" s="54"/>
      <c r="AE64" s="61"/>
      <c r="AF64" s="61"/>
      <c r="AG64" s="61"/>
      <c r="AH64" s="61">
        <v>8.7147796450399995E-3</v>
      </c>
      <c r="AI64" s="61"/>
      <c r="AJ64" s="61"/>
      <c r="AK64" s="61"/>
      <c r="AL64" s="54"/>
      <c r="AM64" s="55">
        <v>0</v>
      </c>
    </row>
    <row r="65" spans="1:39" s="27" customFormat="1" ht="63.75">
      <c r="A65" s="21" t="s">
        <v>823</v>
      </c>
      <c r="B65" s="22" t="s">
        <v>2</v>
      </c>
      <c r="C65" s="22" t="s">
        <v>127</v>
      </c>
      <c r="D65" s="22" t="s">
        <v>164</v>
      </c>
      <c r="E65" s="23" t="s">
        <v>841</v>
      </c>
      <c r="F65" s="24" t="s">
        <v>125</v>
      </c>
      <c r="G65" s="25">
        <v>483</v>
      </c>
      <c r="H65" s="21" t="s">
        <v>485</v>
      </c>
      <c r="I65" s="21" t="s">
        <v>863</v>
      </c>
      <c r="J65" s="26" t="s">
        <v>638</v>
      </c>
      <c r="K65" s="44" t="s">
        <v>6</v>
      </c>
      <c r="L65" s="45">
        <v>20830</v>
      </c>
      <c r="M65" s="46">
        <v>1</v>
      </c>
      <c r="N65" s="56">
        <v>1</v>
      </c>
      <c r="O65" s="57">
        <v>17.9591984932961</v>
      </c>
      <c r="P65" s="49">
        <v>2.6879131536031244E-2</v>
      </c>
      <c r="Q65" s="50">
        <v>0.64627896932163142</v>
      </c>
      <c r="R65" s="50">
        <v>0</v>
      </c>
      <c r="S65" s="50">
        <v>0</v>
      </c>
      <c r="T65" s="50">
        <v>0</v>
      </c>
      <c r="U65" s="50">
        <v>1.4487479883699855E-3</v>
      </c>
      <c r="V65" s="50">
        <v>0.2241250475261862</v>
      </c>
      <c r="W65" s="50">
        <v>2.2734316535028474E-2</v>
      </c>
      <c r="X65" s="50">
        <v>7.8533787092752647E-2</v>
      </c>
      <c r="Y65" s="50">
        <v>0</v>
      </c>
      <c r="Z65" s="58">
        <v>0</v>
      </c>
      <c r="AA65" s="59">
        <v>0</v>
      </c>
      <c r="AB65" s="53">
        <v>0.48272765858299999</v>
      </c>
      <c r="AC65" s="54">
        <v>11.606652292089999</v>
      </c>
      <c r="AD65" s="54">
        <v>0</v>
      </c>
      <c r="AE65" s="54">
        <v>0</v>
      </c>
      <c r="AF65" s="54">
        <v>0</v>
      </c>
      <c r="AG65" s="54">
        <v>2.60183526899E-2</v>
      </c>
      <c r="AH65" s="54">
        <v>4.0251062158422002</v>
      </c>
      <c r="AI65" s="54">
        <v>0.40829010326199999</v>
      </c>
      <c r="AJ65" s="54">
        <v>1.4104038708290001</v>
      </c>
      <c r="AK65" s="54">
        <v>0</v>
      </c>
      <c r="AL65" s="54"/>
      <c r="AM65" s="55">
        <v>0</v>
      </c>
    </row>
    <row r="66" spans="1:39" s="27" customFormat="1" ht="76.5">
      <c r="A66" s="21" t="s">
        <v>216</v>
      </c>
      <c r="B66" s="22" t="s">
        <v>9</v>
      </c>
      <c r="C66" s="22" t="s">
        <v>217</v>
      </c>
      <c r="D66" s="22" t="s">
        <v>218</v>
      </c>
      <c r="E66" s="23" t="s">
        <v>219</v>
      </c>
      <c r="F66" s="24" t="s">
        <v>107</v>
      </c>
      <c r="G66" s="25">
        <v>492</v>
      </c>
      <c r="H66" s="21" t="s">
        <v>594</v>
      </c>
      <c r="I66" s="21" t="s">
        <v>486</v>
      </c>
      <c r="J66" s="26" t="s">
        <v>703</v>
      </c>
      <c r="K66" s="44" t="s">
        <v>6</v>
      </c>
      <c r="L66" s="45">
        <v>1060</v>
      </c>
      <c r="M66" s="46">
        <v>1</v>
      </c>
      <c r="N66" s="56">
        <v>1</v>
      </c>
      <c r="O66" s="57">
        <v>757.70023148629002</v>
      </c>
      <c r="P66" s="49">
        <v>1.3889696978521286E-3</v>
      </c>
      <c r="Q66" s="50">
        <v>0.88543147449881598</v>
      </c>
      <c r="R66" s="50">
        <v>2.467129914759468E-2</v>
      </c>
      <c r="S66" s="50">
        <v>0</v>
      </c>
      <c r="T66" s="50">
        <v>0</v>
      </c>
      <c r="U66" s="50">
        <v>0</v>
      </c>
      <c r="V66" s="50">
        <v>5.9072253702604133E-2</v>
      </c>
      <c r="W66" s="50">
        <v>3.0630839443553668E-3</v>
      </c>
      <c r="X66" s="50">
        <v>1.8361402544525597E-2</v>
      </c>
      <c r="Y66" s="50">
        <v>4.3357210452818007E-3</v>
      </c>
      <c r="Z66" s="58">
        <v>0</v>
      </c>
      <c r="AA66" s="52">
        <v>3.6757954189702464E-3</v>
      </c>
      <c r="AB66" s="53">
        <v>1.0524226615900001</v>
      </c>
      <c r="AC66" s="54">
        <v>670.89163319299996</v>
      </c>
      <c r="AD66" s="54">
        <v>18.6934490752</v>
      </c>
      <c r="AE66" s="54"/>
      <c r="AF66" s="54"/>
      <c r="AG66" s="54"/>
      <c r="AH66" s="54">
        <v>44.759060304880002</v>
      </c>
      <c r="AI66" s="54">
        <v>2.3208994136999999</v>
      </c>
      <c r="AJ66" s="54">
        <v>13.912438958399999</v>
      </c>
      <c r="AK66" s="54">
        <v>3.2851768396700001</v>
      </c>
      <c r="AL66" s="54"/>
      <c r="AM66" s="55">
        <v>2.7851510398500001</v>
      </c>
    </row>
    <row r="67" spans="1:39" s="27" customFormat="1" ht="38.25">
      <c r="A67" s="21" t="s">
        <v>220</v>
      </c>
      <c r="B67" s="22" t="s">
        <v>9</v>
      </c>
      <c r="C67" s="22" t="s">
        <v>18</v>
      </c>
      <c r="D67" s="22" t="s">
        <v>19</v>
      </c>
      <c r="E67" s="23" t="s">
        <v>221</v>
      </c>
      <c r="F67" s="24" t="s">
        <v>13</v>
      </c>
      <c r="G67" s="25">
        <v>493</v>
      </c>
      <c r="H67" s="21" t="s">
        <v>487</v>
      </c>
      <c r="I67" s="21" t="s">
        <v>471</v>
      </c>
      <c r="J67" s="26" t="s">
        <v>734</v>
      </c>
      <c r="K67" s="44" t="s">
        <v>6</v>
      </c>
      <c r="L67" s="45">
        <v>1300</v>
      </c>
      <c r="M67" s="46">
        <v>1</v>
      </c>
      <c r="N67" s="56">
        <v>1</v>
      </c>
      <c r="O67" s="57">
        <v>168.25714446526462</v>
      </c>
      <c r="P67" s="49">
        <v>0.15585620499707059</v>
      </c>
      <c r="Q67" s="50">
        <v>0.34451314591476262</v>
      </c>
      <c r="R67" s="50">
        <v>0</v>
      </c>
      <c r="S67" s="50">
        <v>0.12703525909636854</v>
      </c>
      <c r="T67" s="50">
        <v>9.7729355836920586E-4</v>
      </c>
      <c r="U67" s="50">
        <v>6.9560013276739007E-4</v>
      </c>
      <c r="V67" s="50">
        <v>0.25284608136274833</v>
      </c>
      <c r="W67" s="50">
        <v>1.2762310966493948E-2</v>
      </c>
      <c r="X67" s="50">
        <v>9.4501251103619788E-2</v>
      </c>
      <c r="Y67" s="50">
        <v>1.0812852867799552E-2</v>
      </c>
      <c r="Z67" s="58">
        <v>0</v>
      </c>
      <c r="AA67" s="59">
        <v>0</v>
      </c>
      <c r="AB67" s="53">
        <v>26.223920000000003</v>
      </c>
      <c r="AC67" s="54">
        <v>57.966798162362998</v>
      </c>
      <c r="AD67" s="54">
        <v>0</v>
      </c>
      <c r="AE67" s="54">
        <v>21.37458994196</v>
      </c>
      <c r="AF67" s="54">
        <v>0.1644366234355</v>
      </c>
      <c r="AG67" s="54">
        <v>0.1170396920291</v>
      </c>
      <c r="AH67" s="54">
        <v>42.543159639327996</v>
      </c>
      <c r="AI67" s="54">
        <v>2.147350000000003</v>
      </c>
      <c r="AJ67" s="54">
        <v>15.900510659090001</v>
      </c>
      <c r="AK67" s="54">
        <v>1.819339747059</v>
      </c>
      <c r="AL67" s="54"/>
      <c r="AM67" s="55">
        <v>0</v>
      </c>
    </row>
    <row r="68" spans="1:39" s="27" customFormat="1" ht="51">
      <c r="A68" s="21" t="s">
        <v>222</v>
      </c>
      <c r="B68" s="22" t="s">
        <v>9</v>
      </c>
      <c r="C68" s="22" t="s">
        <v>21</v>
      </c>
      <c r="D68" s="22" t="s">
        <v>80</v>
      </c>
      <c r="E68" s="23" t="s">
        <v>223</v>
      </c>
      <c r="F68" s="24" t="s">
        <v>21</v>
      </c>
      <c r="G68" s="25">
        <v>497</v>
      </c>
      <c r="H68" s="21" t="s">
        <v>488</v>
      </c>
      <c r="I68" s="21" t="s">
        <v>689</v>
      </c>
      <c r="J68" s="26" t="s">
        <v>693</v>
      </c>
      <c r="K68" s="44" t="s">
        <v>6</v>
      </c>
      <c r="L68" s="45">
        <v>32535</v>
      </c>
      <c r="M68" s="46">
        <v>1</v>
      </c>
      <c r="N68" s="56">
        <v>1</v>
      </c>
      <c r="O68" s="57">
        <v>6.6914693655013995</v>
      </c>
      <c r="P68" s="49">
        <v>4.590854134187335E-3</v>
      </c>
      <c r="Q68" s="50">
        <v>0</v>
      </c>
      <c r="R68" s="50">
        <v>0</v>
      </c>
      <c r="S68" s="50">
        <v>0</v>
      </c>
      <c r="T68" s="50">
        <v>0</v>
      </c>
      <c r="U68" s="50">
        <v>0.95294767974211481</v>
      </c>
      <c r="V68" s="50">
        <v>3.2846731015651998E-2</v>
      </c>
      <c r="W68" s="50">
        <v>0</v>
      </c>
      <c r="X68" s="50">
        <v>9.6147351080459117E-3</v>
      </c>
      <c r="Y68" s="50">
        <v>0</v>
      </c>
      <c r="Z68" s="51">
        <v>0</v>
      </c>
      <c r="AA68" s="52">
        <v>0</v>
      </c>
      <c r="AB68" s="53">
        <v>3.07195598004E-2</v>
      </c>
      <c r="AC68" s="54"/>
      <c r="AD68" s="54"/>
      <c r="AE68" s="54"/>
      <c r="AF68" s="54"/>
      <c r="AG68" s="54">
        <v>6.3766202059200001</v>
      </c>
      <c r="AH68" s="54">
        <v>0.21979289434810001</v>
      </c>
      <c r="AI68" s="54"/>
      <c r="AJ68" s="54">
        <v>6.4336705432900002E-2</v>
      </c>
      <c r="AK68" s="54"/>
      <c r="AL68" s="54"/>
      <c r="AM68" s="55">
        <v>0</v>
      </c>
    </row>
    <row r="69" spans="1:39" s="27" customFormat="1" ht="51">
      <c r="A69" s="21" t="s">
        <v>224</v>
      </c>
      <c r="B69" s="22" t="s">
        <v>2</v>
      </c>
      <c r="C69" s="22" t="s">
        <v>3</v>
      </c>
      <c r="D69" s="22" t="s">
        <v>91</v>
      </c>
      <c r="E69" s="23" t="s">
        <v>225</v>
      </c>
      <c r="F69" s="24" t="s">
        <v>21</v>
      </c>
      <c r="G69" s="25">
        <v>497</v>
      </c>
      <c r="H69" s="21" t="s">
        <v>488</v>
      </c>
      <c r="I69" s="21" t="s">
        <v>690</v>
      </c>
      <c r="J69" s="26" t="s">
        <v>693</v>
      </c>
      <c r="K69" s="44" t="s">
        <v>6</v>
      </c>
      <c r="L69" s="45">
        <v>32535</v>
      </c>
      <c r="M69" s="46">
        <v>1</v>
      </c>
      <c r="N69" s="56">
        <v>1</v>
      </c>
      <c r="O69" s="57">
        <v>3.0161782998283</v>
      </c>
      <c r="P69" s="49">
        <v>0.35898107575127014</v>
      </c>
      <c r="Q69" s="50">
        <v>0</v>
      </c>
      <c r="R69" s="50">
        <v>0</v>
      </c>
      <c r="S69" s="50">
        <v>0</v>
      </c>
      <c r="T69" s="50">
        <v>0</v>
      </c>
      <c r="U69" s="50">
        <v>0.48942866507727173</v>
      </c>
      <c r="V69" s="50">
        <v>0.14039598432019285</v>
      </c>
      <c r="W69" s="50">
        <v>0</v>
      </c>
      <c r="X69" s="50">
        <v>1.1194274851265278E-2</v>
      </c>
      <c r="Y69" s="50">
        <v>0</v>
      </c>
      <c r="Z69" s="51">
        <v>0</v>
      </c>
      <c r="AA69" s="52">
        <v>0</v>
      </c>
      <c r="AB69" s="53">
        <v>1.0827509307300001</v>
      </c>
      <c r="AC69" s="54"/>
      <c r="AD69" s="54"/>
      <c r="AE69" s="54"/>
      <c r="AF69" s="54"/>
      <c r="AG69" s="54">
        <v>1.4762041189199999</v>
      </c>
      <c r="AH69" s="54">
        <v>0.42345932128959995</v>
      </c>
      <c r="AI69" s="54"/>
      <c r="AJ69" s="54">
        <v>3.3763928888700001E-2</v>
      </c>
      <c r="AK69" s="54"/>
      <c r="AL69" s="54"/>
      <c r="AM69" s="55">
        <v>0</v>
      </c>
    </row>
    <row r="70" spans="1:39" s="27" customFormat="1" ht="76.5">
      <c r="A70" s="21" t="s">
        <v>226</v>
      </c>
      <c r="B70" s="22" t="s">
        <v>2</v>
      </c>
      <c r="C70" s="22" t="s">
        <v>60</v>
      </c>
      <c r="D70" s="22" t="s">
        <v>227</v>
      </c>
      <c r="E70" s="23" t="s">
        <v>228</v>
      </c>
      <c r="F70" s="24" t="s">
        <v>89</v>
      </c>
      <c r="G70" s="25">
        <v>505</v>
      </c>
      <c r="H70" s="21" t="s">
        <v>489</v>
      </c>
      <c r="I70" s="21" t="s">
        <v>864</v>
      </c>
      <c r="J70" s="26" t="s">
        <v>693</v>
      </c>
      <c r="K70" s="44" t="s">
        <v>6</v>
      </c>
      <c r="L70" s="45">
        <v>3200</v>
      </c>
      <c r="M70" s="46">
        <v>1</v>
      </c>
      <c r="N70" s="56">
        <v>1</v>
      </c>
      <c r="O70" s="57">
        <v>0.88962537275478004</v>
      </c>
      <c r="P70" s="49">
        <v>0</v>
      </c>
      <c r="Q70" s="50">
        <v>0</v>
      </c>
      <c r="R70" s="50">
        <v>0</v>
      </c>
      <c r="S70" s="50">
        <v>0</v>
      </c>
      <c r="T70" s="50">
        <v>0</v>
      </c>
      <c r="U70" s="50">
        <v>8.1735827313036025E-2</v>
      </c>
      <c r="V70" s="50">
        <v>0.91826417268696403</v>
      </c>
      <c r="W70" s="50">
        <v>0</v>
      </c>
      <c r="X70" s="50">
        <v>0</v>
      </c>
      <c r="Y70" s="50">
        <v>0</v>
      </c>
      <c r="Z70" s="51">
        <v>0</v>
      </c>
      <c r="AA70" s="52">
        <v>0</v>
      </c>
      <c r="AB70" s="53">
        <v>0</v>
      </c>
      <c r="AC70" s="54">
        <v>0</v>
      </c>
      <c r="AD70" s="54">
        <v>0</v>
      </c>
      <c r="AE70" s="54">
        <v>0</v>
      </c>
      <c r="AF70" s="54">
        <v>0</v>
      </c>
      <c r="AG70" s="54">
        <v>7.2714265840780001E-2</v>
      </c>
      <c r="AH70" s="54">
        <v>0.81691110691400004</v>
      </c>
      <c r="AI70" s="54"/>
      <c r="AJ70" s="54">
        <v>0</v>
      </c>
      <c r="AK70" s="54">
        <v>0</v>
      </c>
      <c r="AL70" s="54"/>
      <c r="AM70" s="55">
        <v>0</v>
      </c>
    </row>
    <row r="71" spans="1:39" s="27" customFormat="1" ht="38.25">
      <c r="A71" s="21" t="s">
        <v>229</v>
      </c>
      <c r="B71" s="22" t="s">
        <v>2</v>
      </c>
      <c r="C71" s="22" t="s">
        <v>149</v>
      </c>
      <c r="D71" s="22" t="s">
        <v>150</v>
      </c>
      <c r="E71" s="23" t="s">
        <v>230</v>
      </c>
      <c r="F71" s="24" t="s">
        <v>107</v>
      </c>
      <c r="G71" s="25">
        <v>507</v>
      </c>
      <c r="H71" s="21" t="s">
        <v>490</v>
      </c>
      <c r="I71" s="21" t="s">
        <v>491</v>
      </c>
      <c r="J71" s="26" t="s">
        <v>693</v>
      </c>
      <c r="K71" s="44" t="s">
        <v>6</v>
      </c>
      <c r="L71" s="45">
        <v>600</v>
      </c>
      <c r="M71" s="46">
        <v>1</v>
      </c>
      <c r="N71" s="56">
        <v>1</v>
      </c>
      <c r="O71" s="57">
        <v>0.78388197988200004</v>
      </c>
      <c r="P71" s="49">
        <v>0</v>
      </c>
      <c r="Q71" s="50">
        <v>1</v>
      </c>
      <c r="R71" s="50">
        <v>0</v>
      </c>
      <c r="S71" s="50">
        <v>0</v>
      </c>
      <c r="T71" s="50">
        <v>0</v>
      </c>
      <c r="U71" s="50">
        <v>0</v>
      </c>
      <c r="V71" s="50">
        <v>0</v>
      </c>
      <c r="W71" s="50">
        <v>0</v>
      </c>
      <c r="X71" s="50">
        <v>0</v>
      </c>
      <c r="Y71" s="50">
        <v>0</v>
      </c>
      <c r="Z71" s="51">
        <v>0</v>
      </c>
      <c r="AA71" s="52">
        <v>0</v>
      </c>
      <c r="AB71" s="53"/>
      <c r="AC71" s="54">
        <v>0.78388197988200004</v>
      </c>
      <c r="AD71" s="54"/>
      <c r="AE71" s="54"/>
      <c r="AF71" s="54"/>
      <c r="AG71" s="54"/>
      <c r="AH71" s="54"/>
      <c r="AI71" s="54"/>
      <c r="AJ71" s="54"/>
      <c r="AK71" s="54"/>
      <c r="AL71" s="54"/>
      <c r="AM71" s="55">
        <v>0</v>
      </c>
    </row>
    <row r="72" spans="1:39" s="27" customFormat="1" ht="63.75">
      <c r="A72" s="21" t="s">
        <v>231</v>
      </c>
      <c r="B72" s="22" t="s">
        <v>0</v>
      </c>
      <c r="C72" s="22" t="s">
        <v>27</v>
      </c>
      <c r="D72" s="22" t="s">
        <v>171</v>
      </c>
      <c r="E72" s="23" t="s">
        <v>232</v>
      </c>
      <c r="F72" s="24" t="s">
        <v>25</v>
      </c>
      <c r="G72" s="25">
        <v>513</v>
      </c>
      <c r="H72" s="21" t="s">
        <v>492</v>
      </c>
      <c r="I72" s="21" t="s">
        <v>404</v>
      </c>
      <c r="J72" s="26" t="s">
        <v>753</v>
      </c>
      <c r="K72" s="44" t="s">
        <v>6</v>
      </c>
      <c r="L72" s="45">
        <v>131867</v>
      </c>
      <c r="M72" s="46">
        <v>7</v>
      </c>
      <c r="N72" s="56">
        <v>7</v>
      </c>
      <c r="O72" s="57">
        <v>453.04795235454191</v>
      </c>
      <c r="P72" s="49">
        <v>0.19477560916475323</v>
      </c>
      <c r="Q72" s="50">
        <v>0.20390782367096127</v>
      </c>
      <c r="R72" s="50">
        <v>0</v>
      </c>
      <c r="S72" s="50">
        <v>0</v>
      </c>
      <c r="T72" s="50">
        <v>2.9651775423293825E-4</v>
      </c>
      <c r="U72" s="50">
        <v>0</v>
      </c>
      <c r="V72" s="50">
        <v>0.10836993616843084</v>
      </c>
      <c r="W72" s="50">
        <v>0.35555441606530219</v>
      </c>
      <c r="X72" s="50">
        <v>0.12910986530764659</v>
      </c>
      <c r="Y72" s="50">
        <v>7.9858318686731149E-3</v>
      </c>
      <c r="Z72" s="51">
        <v>0</v>
      </c>
      <c r="AA72" s="52">
        <v>0</v>
      </c>
      <c r="AB72" s="53">
        <v>88.242690900699998</v>
      </c>
      <c r="AC72" s="54">
        <v>92.380021983199995</v>
      </c>
      <c r="AD72" s="54"/>
      <c r="AE72" s="54"/>
      <c r="AF72" s="54">
        <v>0.13433676139199999</v>
      </c>
      <c r="AG72" s="54"/>
      <c r="AH72" s="54">
        <v>49.0967776779</v>
      </c>
      <c r="AI72" s="54">
        <v>161.08320014899999</v>
      </c>
      <c r="AJ72" s="54">
        <v>58.492960106399998</v>
      </c>
      <c r="AK72" s="54">
        <v>3.61796477595</v>
      </c>
      <c r="AL72" s="54"/>
      <c r="AM72" s="55">
        <v>0</v>
      </c>
    </row>
    <row r="73" spans="1:39" s="27" customFormat="1" ht="25.5">
      <c r="A73" s="21" t="s">
        <v>67</v>
      </c>
      <c r="B73" s="22" t="s">
        <v>9</v>
      </c>
      <c r="C73" s="22" t="s">
        <v>68</v>
      </c>
      <c r="D73" s="22" t="s">
        <v>69</v>
      </c>
      <c r="E73" s="23" t="s">
        <v>493</v>
      </c>
      <c r="F73" s="24" t="s">
        <v>66</v>
      </c>
      <c r="G73" s="25">
        <v>534</v>
      </c>
      <c r="H73" s="21" t="s">
        <v>595</v>
      </c>
      <c r="I73" s="21" t="s">
        <v>493</v>
      </c>
      <c r="J73" s="26" t="s">
        <v>693</v>
      </c>
      <c r="K73" s="44" t="s">
        <v>6</v>
      </c>
      <c r="L73" s="45">
        <v>8100</v>
      </c>
      <c r="M73" s="46">
        <v>1</v>
      </c>
      <c r="N73" s="56">
        <v>1</v>
      </c>
      <c r="O73" s="57">
        <v>203.0532554671951</v>
      </c>
      <c r="P73" s="49">
        <v>0.32515008782593252</v>
      </c>
      <c r="Q73" s="50">
        <v>1.9185021555241023E-2</v>
      </c>
      <c r="R73" s="50">
        <v>0</v>
      </c>
      <c r="S73" s="50">
        <v>2.7925293694964111E-2</v>
      </c>
      <c r="T73" s="50">
        <v>8.2592804810309716E-5</v>
      </c>
      <c r="U73" s="50">
        <v>5.3726320999381793E-5</v>
      </c>
      <c r="V73" s="50">
        <v>0.55987955219229069</v>
      </c>
      <c r="W73" s="50">
        <v>1.0646734996668228E-3</v>
      </c>
      <c r="X73" s="50">
        <v>6.6659052106095115E-2</v>
      </c>
      <c r="Y73" s="50">
        <v>0</v>
      </c>
      <c r="Z73" s="51">
        <v>0</v>
      </c>
      <c r="AA73" s="52">
        <v>0</v>
      </c>
      <c r="AB73" s="53">
        <v>66.022783848499998</v>
      </c>
      <c r="AC73" s="54">
        <v>3.8955810830000002</v>
      </c>
      <c r="AD73" s="54"/>
      <c r="AE73" s="54">
        <v>5.6703217946400004</v>
      </c>
      <c r="AF73" s="54">
        <v>1.6770737894899999E-2</v>
      </c>
      <c r="AG73" s="54">
        <v>1.0909304383199999E-2</v>
      </c>
      <c r="AH73" s="54">
        <v>113.68536574216</v>
      </c>
      <c r="AI73" s="54">
        <v>0.21618542011700001</v>
      </c>
      <c r="AJ73" s="54">
        <v>13.5353375365</v>
      </c>
      <c r="AK73" s="54"/>
      <c r="AL73" s="54"/>
      <c r="AM73" s="55">
        <v>0</v>
      </c>
    </row>
    <row r="74" spans="1:39" s="27" customFormat="1" ht="51">
      <c r="A74" s="21" t="s">
        <v>233</v>
      </c>
      <c r="B74" s="22" t="s">
        <v>9</v>
      </c>
      <c r="C74" s="22" t="s">
        <v>120</v>
      </c>
      <c r="D74" s="22" t="s">
        <v>121</v>
      </c>
      <c r="E74" s="23" t="s">
        <v>234</v>
      </c>
      <c r="F74" s="24" t="s">
        <v>118</v>
      </c>
      <c r="G74" s="25">
        <v>537</v>
      </c>
      <c r="H74" s="21" t="s">
        <v>596</v>
      </c>
      <c r="I74" s="21" t="s">
        <v>672</v>
      </c>
      <c r="J74" s="26" t="s">
        <v>693</v>
      </c>
      <c r="K74" s="44" t="s">
        <v>6</v>
      </c>
      <c r="L74" s="45">
        <v>9720</v>
      </c>
      <c r="M74" s="46">
        <v>1</v>
      </c>
      <c r="N74" s="56">
        <v>1</v>
      </c>
      <c r="O74" s="57">
        <v>1.0605957047800001</v>
      </c>
      <c r="P74" s="49">
        <v>0</v>
      </c>
      <c r="Q74" s="50">
        <v>0</v>
      </c>
      <c r="R74" s="50">
        <v>0</v>
      </c>
      <c r="S74" s="50">
        <v>0</v>
      </c>
      <c r="T74" s="50">
        <v>0</v>
      </c>
      <c r="U74" s="50">
        <v>0</v>
      </c>
      <c r="V74" s="50">
        <v>0</v>
      </c>
      <c r="W74" s="50">
        <v>1</v>
      </c>
      <c r="X74" s="50">
        <v>0</v>
      </c>
      <c r="Y74" s="50">
        <v>0</v>
      </c>
      <c r="Z74" s="58">
        <v>0</v>
      </c>
      <c r="AA74" s="59">
        <v>0</v>
      </c>
      <c r="AB74" s="53"/>
      <c r="AC74" s="54"/>
      <c r="AD74" s="54"/>
      <c r="AE74" s="54"/>
      <c r="AF74" s="54"/>
      <c r="AG74" s="54"/>
      <c r="AH74" s="54"/>
      <c r="AI74" s="54">
        <v>1.0605957047800001</v>
      </c>
      <c r="AJ74" s="54"/>
      <c r="AK74" s="54"/>
      <c r="AL74" s="54"/>
      <c r="AM74" s="55">
        <v>0</v>
      </c>
    </row>
    <row r="75" spans="1:39" s="27" customFormat="1" ht="38.25">
      <c r="A75" s="21" t="s">
        <v>235</v>
      </c>
      <c r="B75" s="22" t="s">
        <v>9</v>
      </c>
      <c r="C75" s="22" t="s">
        <v>10</v>
      </c>
      <c r="D75" s="22" t="s">
        <v>236</v>
      </c>
      <c r="E75" s="23" t="s">
        <v>237</v>
      </c>
      <c r="F75" s="24" t="s">
        <v>7</v>
      </c>
      <c r="G75" s="25">
        <v>540</v>
      </c>
      <c r="H75" s="21" t="s">
        <v>597</v>
      </c>
      <c r="I75" s="21" t="s">
        <v>236</v>
      </c>
      <c r="J75" s="26" t="s">
        <v>693</v>
      </c>
      <c r="K75" s="44" t="s">
        <v>6</v>
      </c>
      <c r="L75" s="45">
        <v>615</v>
      </c>
      <c r="M75" s="46">
        <v>1</v>
      </c>
      <c r="N75" s="56">
        <v>1</v>
      </c>
      <c r="O75" s="57">
        <v>402.57658034705332</v>
      </c>
      <c r="P75" s="49">
        <v>8.2178689967209742E-2</v>
      </c>
      <c r="Q75" s="50">
        <v>0</v>
      </c>
      <c r="R75" s="50">
        <v>1.7444267426003541E-3</v>
      </c>
      <c r="S75" s="50">
        <v>5.8801614975199758E-3</v>
      </c>
      <c r="T75" s="50">
        <v>8.1330135949970333E-4</v>
      </c>
      <c r="U75" s="50">
        <v>1.2128974023602166E-4</v>
      </c>
      <c r="V75" s="50">
        <v>0.19268554525327289</v>
      </c>
      <c r="W75" s="50">
        <v>0.29639268989302836</v>
      </c>
      <c r="X75" s="50">
        <v>0.34992039516446527</v>
      </c>
      <c r="Y75" s="50">
        <v>6.8843434001569725E-2</v>
      </c>
      <c r="Z75" s="58">
        <v>0</v>
      </c>
      <c r="AA75" s="52">
        <v>1.4200663805978512E-3</v>
      </c>
      <c r="AB75" s="53">
        <v>33.083215984399999</v>
      </c>
      <c r="AC75" s="54"/>
      <c r="AD75" s="54">
        <v>0.70226535270199997</v>
      </c>
      <c r="AE75" s="54">
        <v>2.36721530756</v>
      </c>
      <c r="AF75" s="54">
        <v>0.32741608009900003</v>
      </c>
      <c r="AG75" s="54">
        <v>4.8828408855399998E-2</v>
      </c>
      <c r="AH75" s="54">
        <v>77.570687890369996</v>
      </c>
      <c r="AI75" s="54">
        <v>119.320755537</v>
      </c>
      <c r="AJ75" s="54">
        <v>140.86975607900001</v>
      </c>
      <c r="AK75" s="54">
        <v>27.7147542397</v>
      </c>
      <c r="AL75" s="54"/>
      <c r="AM75" s="55">
        <v>0.57168546736690007</v>
      </c>
    </row>
    <row r="76" spans="1:39" s="27" customFormat="1" ht="38.25">
      <c r="A76" s="21" t="s">
        <v>239</v>
      </c>
      <c r="B76" s="22" t="s">
        <v>240</v>
      </c>
      <c r="C76" s="22" t="s">
        <v>241</v>
      </c>
      <c r="D76" s="22" t="s">
        <v>242</v>
      </c>
      <c r="E76" s="23" t="s">
        <v>243</v>
      </c>
      <c r="F76" s="24" t="s">
        <v>238</v>
      </c>
      <c r="G76" s="25">
        <v>541</v>
      </c>
      <c r="H76" s="21" t="s">
        <v>598</v>
      </c>
      <c r="I76" s="21" t="s">
        <v>673</v>
      </c>
      <c r="J76" s="26" t="s">
        <v>693</v>
      </c>
      <c r="K76" s="44" t="s">
        <v>6</v>
      </c>
      <c r="L76" s="45">
        <v>130</v>
      </c>
      <c r="M76" s="46">
        <v>1</v>
      </c>
      <c r="N76" s="56">
        <v>1</v>
      </c>
      <c r="O76" s="57">
        <v>0.1024219820641693</v>
      </c>
      <c r="P76" s="49">
        <v>0</v>
      </c>
      <c r="Q76" s="50">
        <v>0</v>
      </c>
      <c r="R76" s="50">
        <v>0</v>
      </c>
      <c r="S76" s="50">
        <v>0</v>
      </c>
      <c r="T76" s="50">
        <v>0</v>
      </c>
      <c r="U76" s="50">
        <v>0</v>
      </c>
      <c r="V76" s="50">
        <v>0</v>
      </c>
      <c r="W76" s="50">
        <v>8.8574429385248954E-2</v>
      </c>
      <c r="X76" s="50">
        <v>1.7391300744541463E-4</v>
      </c>
      <c r="Y76" s="50">
        <v>0.91125165760730564</v>
      </c>
      <c r="Z76" s="58">
        <v>0</v>
      </c>
      <c r="AA76" s="59">
        <v>0</v>
      </c>
      <c r="AB76" s="53"/>
      <c r="AC76" s="54"/>
      <c r="AD76" s="54"/>
      <c r="AE76" s="54"/>
      <c r="AF76" s="54"/>
      <c r="AG76" s="54"/>
      <c r="AH76" s="54"/>
      <c r="AI76" s="54">
        <v>9.0719686178399993E-3</v>
      </c>
      <c r="AJ76" s="54">
        <v>1.78125149293E-5</v>
      </c>
      <c r="AK76" s="54">
        <v>9.3332200931400003E-2</v>
      </c>
      <c r="AL76" s="54"/>
      <c r="AM76" s="55">
        <v>0</v>
      </c>
    </row>
    <row r="77" spans="1:39" s="27" customFormat="1" ht="63.75">
      <c r="A77" s="21" t="s">
        <v>244</v>
      </c>
      <c r="B77" s="22" t="s">
        <v>0</v>
      </c>
      <c r="C77" s="22" t="s">
        <v>76</v>
      </c>
      <c r="D77" s="22" t="s">
        <v>245</v>
      </c>
      <c r="E77" s="23" t="s">
        <v>246</v>
      </c>
      <c r="F77" s="24" t="s">
        <v>74</v>
      </c>
      <c r="G77" s="25">
        <v>548</v>
      </c>
      <c r="H77" s="21" t="s">
        <v>554</v>
      </c>
      <c r="I77" s="21" t="s">
        <v>464</v>
      </c>
      <c r="J77" s="26" t="s">
        <v>722</v>
      </c>
      <c r="K77" s="44" t="s">
        <v>6</v>
      </c>
      <c r="L77" s="45">
        <v>140</v>
      </c>
      <c r="M77" s="46">
        <v>1</v>
      </c>
      <c r="N77" s="56">
        <v>1</v>
      </c>
      <c r="O77" s="57">
        <v>131.404475623493</v>
      </c>
      <c r="P77" s="49">
        <v>0.36510178469387433</v>
      </c>
      <c r="Q77" s="50">
        <v>1.6833945613603744E-3</v>
      </c>
      <c r="R77" s="50">
        <v>0</v>
      </c>
      <c r="S77" s="50">
        <v>0</v>
      </c>
      <c r="T77" s="50">
        <v>0</v>
      </c>
      <c r="U77" s="50">
        <v>0</v>
      </c>
      <c r="V77" s="50">
        <v>0.23834552645861742</v>
      </c>
      <c r="W77" s="50">
        <v>0.1114918362292123</v>
      </c>
      <c r="X77" s="50">
        <v>0.2703914009063455</v>
      </c>
      <c r="Y77" s="50">
        <v>1.2986057150590072E-2</v>
      </c>
      <c r="Z77" s="51">
        <v>0</v>
      </c>
      <c r="AA77" s="52">
        <v>0</v>
      </c>
      <c r="AB77" s="53">
        <v>47.976008566899999</v>
      </c>
      <c r="AC77" s="54">
        <v>0.221205579603</v>
      </c>
      <c r="AD77" s="54"/>
      <c r="AE77" s="54"/>
      <c r="AF77" s="54"/>
      <c r="AG77" s="54"/>
      <c r="AH77" s="54">
        <v>31.3196689215</v>
      </c>
      <c r="AI77" s="54">
        <v>14.650526276000001</v>
      </c>
      <c r="AJ77" s="54">
        <v>35.530640249199998</v>
      </c>
      <c r="AK77" s="54">
        <v>1.7064260302900001</v>
      </c>
      <c r="AL77" s="54"/>
      <c r="AM77" s="55">
        <v>0</v>
      </c>
    </row>
    <row r="78" spans="1:39" s="27" customFormat="1" ht="51">
      <c r="A78" s="21" t="s">
        <v>247</v>
      </c>
      <c r="B78" s="22" t="s">
        <v>0</v>
      </c>
      <c r="C78" s="22" t="s">
        <v>76</v>
      </c>
      <c r="D78" s="22" t="s">
        <v>245</v>
      </c>
      <c r="E78" s="23" t="s">
        <v>248</v>
      </c>
      <c r="F78" s="24" t="s">
        <v>74</v>
      </c>
      <c r="G78" s="25">
        <v>549</v>
      </c>
      <c r="H78" s="21" t="s">
        <v>641</v>
      </c>
      <c r="I78" s="21" t="s">
        <v>464</v>
      </c>
      <c r="J78" s="26" t="s">
        <v>720</v>
      </c>
      <c r="K78" s="44" t="s">
        <v>6</v>
      </c>
      <c r="L78" s="45">
        <v>3500</v>
      </c>
      <c r="M78" s="46">
        <v>1</v>
      </c>
      <c r="N78" s="56">
        <v>1</v>
      </c>
      <c r="O78" s="57">
        <v>166.40917393576103</v>
      </c>
      <c r="P78" s="49">
        <v>0.33918262421030193</v>
      </c>
      <c r="Q78" s="50">
        <v>1.7235536882523035E-3</v>
      </c>
      <c r="R78" s="50">
        <v>0</v>
      </c>
      <c r="S78" s="50">
        <v>0</v>
      </c>
      <c r="T78" s="50">
        <v>0</v>
      </c>
      <c r="U78" s="50">
        <v>0</v>
      </c>
      <c r="V78" s="50">
        <v>0.29888530499105825</v>
      </c>
      <c r="W78" s="50">
        <v>0.10437542921224385</v>
      </c>
      <c r="X78" s="50">
        <v>0.24888657599723565</v>
      </c>
      <c r="Y78" s="50">
        <v>5.6183695894068807E-3</v>
      </c>
      <c r="Z78" s="51">
        <v>1.3281423115009182E-3</v>
      </c>
      <c r="AA78" s="52">
        <v>0</v>
      </c>
      <c r="AB78" s="53">
        <v>56.443100308200002</v>
      </c>
      <c r="AC78" s="54">
        <v>0.28681514549600001</v>
      </c>
      <c r="AD78" s="54"/>
      <c r="AE78" s="54"/>
      <c r="AF78" s="54"/>
      <c r="AG78" s="54"/>
      <c r="AH78" s="54">
        <v>49.737256705100002</v>
      </c>
      <c r="AI78" s="54">
        <v>17.369028954400001</v>
      </c>
      <c r="AJ78" s="54">
        <v>41.417009515399997</v>
      </c>
      <c r="AK78" s="54">
        <v>0.93494824223899997</v>
      </c>
      <c r="AL78" s="54">
        <v>0.22101506492600001</v>
      </c>
      <c r="AM78" s="55">
        <v>0</v>
      </c>
    </row>
    <row r="79" spans="1:39" s="27" customFormat="1" ht="63.75">
      <c r="A79" s="21" t="s">
        <v>249</v>
      </c>
      <c r="B79" s="22" t="s">
        <v>0</v>
      </c>
      <c r="C79" s="22" t="s">
        <v>76</v>
      </c>
      <c r="D79" s="22" t="s">
        <v>250</v>
      </c>
      <c r="E79" s="23" t="s">
        <v>251</v>
      </c>
      <c r="F79" s="24" t="s">
        <v>74</v>
      </c>
      <c r="G79" s="25">
        <v>550</v>
      </c>
      <c r="H79" s="21" t="s">
        <v>599</v>
      </c>
      <c r="I79" s="21" t="s">
        <v>865</v>
      </c>
      <c r="J79" s="26" t="s">
        <v>721</v>
      </c>
      <c r="K79" s="44" t="s">
        <v>6</v>
      </c>
      <c r="L79" s="45">
        <v>3460</v>
      </c>
      <c r="M79" s="46">
        <v>1</v>
      </c>
      <c r="N79" s="56">
        <v>1</v>
      </c>
      <c r="O79" s="57">
        <v>7.514987144639</v>
      </c>
      <c r="P79" s="49">
        <v>0.13380833773206738</v>
      </c>
      <c r="Q79" s="50">
        <v>0</v>
      </c>
      <c r="R79" s="50">
        <v>0</v>
      </c>
      <c r="S79" s="50">
        <v>0</v>
      </c>
      <c r="T79" s="50">
        <v>0</v>
      </c>
      <c r="U79" s="50">
        <v>0</v>
      </c>
      <c r="V79" s="50">
        <v>0.11826127787869853</v>
      </c>
      <c r="W79" s="50">
        <v>0.12790098910411007</v>
      </c>
      <c r="X79" s="50">
        <v>0.57692025949277503</v>
      </c>
      <c r="Y79" s="50">
        <v>4.310913579234904E-2</v>
      </c>
      <c r="Z79" s="51">
        <v>0</v>
      </c>
      <c r="AA79" s="52">
        <v>0</v>
      </c>
      <c r="AB79" s="53">
        <v>1.0055679379019999</v>
      </c>
      <c r="AC79" s="54"/>
      <c r="AD79" s="54"/>
      <c r="AE79" s="54"/>
      <c r="AF79" s="54"/>
      <c r="AG79" s="54"/>
      <c r="AH79" s="54">
        <v>0.88873198296699996</v>
      </c>
      <c r="AI79" s="54">
        <v>0.96117428890400003</v>
      </c>
      <c r="AJ79" s="54">
        <v>4.3355483335700002</v>
      </c>
      <c r="AK79" s="54">
        <v>0.32396460129600002</v>
      </c>
      <c r="AL79" s="54"/>
      <c r="AM79" s="55">
        <v>0</v>
      </c>
    </row>
    <row r="80" spans="1:39" s="27" customFormat="1" ht="38.25">
      <c r="A80" s="21" t="s">
        <v>253</v>
      </c>
      <c r="B80" s="22" t="s">
        <v>0</v>
      </c>
      <c r="C80" s="22" t="s">
        <v>45</v>
      </c>
      <c r="D80" s="22" t="s">
        <v>254</v>
      </c>
      <c r="E80" s="23" t="s">
        <v>255</v>
      </c>
      <c r="F80" s="24" t="s">
        <v>252</v>
      </c>
      <c r="G80" s="25">
        <v>551</v>
      </c>
      <c r="H80" s="21" t="s">
        <v>600</v>
      </c>
      <c r="I80" s="21" t="s">
        <v>659</v>
      </c>
      <c r="J80" s="26" t="s">
        <v>693</v>
      </c>
      <c r="K80" s="44" t="s">
        <v>6</v>
      </c>
      <c r="L80" s="45">
        <v>2451</v>
      </c>
      <c r="M80" s="46">
        <v>1</v>
      </c>
      <c r="N80" s="56">
        <v>1</v>
      </c>
      <c r="O80" s="57">
        <v>282.63178604838708</v>
      </c>
      <c r="P80" s="49">
        <v>0.44906072072258446</v>
      </c>
      <c r="Q80" s="50">
        <v>0</v>
      </c>
      <c r="R80" s="50">
        <v>0</v>
      </c>
      <c r="S80" s="50">
        <v>0</v>
      </c>
      <c r="T80" s="50">
        <v>0</v>
      </c>
      <c r="U80" s="50">
        <v>3.7477150083489155E-4</v>
      </c>
      <c r="V80" s="50">
        <v>0.34795888032693989</v>
      </c>
      <c r="W80" s="50">
        <v>6.1183995248289179E-2</v>
      </c>
      <c r="X80" s="50">
        <v>0.13333665645961076</v>
      </c>
      <c r="Y80" s="50">
        <v>0</v>
      </c>
      <c r="Z80" s="51">
        <v>7.4991202220515253E-3</v>
      </c>
      <c r="AA80" s="52">
        <v>5.8585551968932525E-4</v>
      </c>
      <c r="AB80" s="53">
        <v>126.918833542</v>
      </c>
      <c r="AC80" s="54"/>
      <c r="AD80" s="54"/>
      <c r="AE80" s="54"/>
      <c r="AF80" s="54"/>
      <c r="AG80" s="54">
        <v>0.10592233864099999</v>
      </c>
      <c r="AH80" s="54">
        <v>98.344239818199995</v>
      </c>
      <c r="AI80" s="54">
        <v>17.2925418546</v>
      </c>
      <c r="AJ80" s="54">
        <v>37.685177360899999</v>
      </c>
      <c r="AK80" s="54"/>
      <c r="AL80" s="54">
        <v>2.1194897421499999</v>
      </c>
      <c r="AM80" s="55">
        <v>0.16558139189609999</v>
      </c>
    </row>
    <row r="81" spans="1:39" s="27" customFormat="1" ht="38.25">
      <c r="A81" s="21" t="s">
        <v>256</v>
      </c>
      <c r="B81" s="22" t="s">
        <v>2</v>
      </c>
      <c r="C81" s="22" t="s">
        <v>60</v>
      </c>
      <c r="D81" s="22" t="s">
        <v>257</v>
      </c>
      <c r="E81" s="23" t="s">
        <v>258</v>
      </c>
      <c r="F81" s="24" t="s">
        <v>89</v>
      </c>
      <c r="G81" s="25">
        <v>554</v>
      </c>
      <c r="H81" s="21" t="s">
        <v>601</v>
      </c>
      <c r="I81" s="21" t="s">
        <v>494</v>
      </c>
      <c r="J81" s="26" t="s">
        <v>693</v>
      </c>
      <c r="K81" s="44" t="s">
        <v>6</v>
      </c>
      <c r="L81" s="45">
        <v>1700</v>
      </c>
      <c r="M81" s="46">
        <v>1</v>
      </c>
      <c r="N81" s="56">
        <v>1</v>
      </c>
      <c r="O81" s="57">
        <v>0.66438036301939996</v>
      </c>
      <c r="P81" s="49">
        <v>0</v>
      </c>
      <c r="Q81" s="50">
        <v>0</v>
      </c>
      <c r="R81" s="50">
        <v>0</v>
      </c>
      <c r="S81" s="50">
        <v>0</v>
      </c>
      <c r="T81" s="50">
        <v>0</v>
      </c>
      <c r="U81" s="50">
        <v>0.89996280563990838</v>
      </c>
      <c r="V81" s="50">
        <v>0.1000371943600917</v>
      </c>
      <c r="W81" s="50">
        <v>0</v>
      </c>
      <c r="X81" s="50">
        <v>0</v>
      </c>
      <c r="Y81" s="50">
        <v>0</v>
      </c>
      <c r="Z81" s="51">
        <v>0</v>
      </c>
      <c r="AA81" s="52">
        <v>0</v>
      </c>
      <c r="AB81" s="53"/>
      <c r="AC81" s="54"/>
      <c r="AD81" s="54"/>
      <c r="AE81" s="54"/>
      <c r="AF81" s="54"/>
      <c r="AG81" s="54">
        <v>0.597917615515</v>
      </c>
      <c r="AH81" s="54">
        <v>6.6462747504399997E-2</v>
      </c>
      <c r="AI81" s="54"/>
      <c r="AJ81" s="54"/>
      <c r="AK81" s="54"/>
      <c r="AL81" s="54"/>
      <c r="AM81" s="55">
        <v>0</v>
      </c>
    </row>
    <row r="82" spans="1:39" s="27" customFormat="1" ht="51">
      <c r="A82" s="21" t="s">
        <v>259</v>
      </c>
      <c r="B82" s="22" t="s">
        <v>2</v>
      </c>
      <c r="C82" s="22" t="s">
        <v>3</v>
      </c>
      <c r="D82" s="22" t="s">
        <v>260</v>
      </c>
      <c r="E82" s="23" t="s">
        <v>261</v>
      </c>
      <c r="F82" s="24" t="s">
        <v>89</v>
      </c>
      <c r="G82" s="25">
        <v>556</v>
      </c>
      <c r="H82" s="21" t="s">
        <v>495</v>
      </c>
      <c r="I82" s="21" t="s">
        <v>866</v>
      </c>
      <c r="J82" s="26" t="s">
        <v>693</v>
      </c>
      <c r="K82" s="44" t="s">
        <v>6</v>
      </c>
      <c r="L82" s="45">
        <v>1800</v>
      </c>
      <c r="M82" s="46">
        <v>1</v>
      </c>
      <c r="N82" s="56">
        <v>1</v>
      </c>
      <c r="O82" s="57">
        <v>0.95216000000000001</v>
      </c>
      <c r="P82" s="49">
        <v>0</v>
      </c>
      <c r="Q82" s="50">
        <v>0</v>
      </c>
      <c r="R82" s="50">
        <v>0</v>
      </c>
      <c r="S82" s="50">
        <v>0</v>
      </c>
      <c r="T82" s="50">
        <v>0</v>
      </c>
      <c r="U82" s="50">
        <v>1.3936733322130735E-2</v>
      </c>
      <c r="V82" s="50">
        <v>0.98606326667786925</v>
      </c>
      <c r="W82" s="50">
        <v>0</v>
      </c>
      <c r="X82" s="50">
        <v>0</v>
      </c>
      <c r="Y82" s="50">
        <v>0</v>
      </c>
      <c r="Z82" s="51">
        <v>0</v>
      </c>
      <c r="AA82" s="52">
        <v>0</v>
      </c>
      <c r="AB82" s="53">
        <v>0</v>
      </c>
      <c r="AC82" s="54">
        <v>0</v>
      </c>
      <c r="AD82" s="54">
        <v>0</v>
      </c>
      <c r="AE82" s="54">
        <v>0</v>
      </c>
      <c r="AF82" s="54">
        <v>0</v>
      </c>
      <c r="AG82" s="54">
        <v>1.3270000000000001E-2</v>
      </c>
      <c r="AH82" s="54">
        <v>0.93889</v>
      </c>
      <c r="AI82" s="54">
        <v>0</v>
      </c>
      <c r="AJ82" s="54"/>
      <c r="AK82" s="54">
        <v>0</v>
      </c>
      <c r="AL82" s="54"/>
      <c r="AM82" s="55">
        <v>0</v>
      </c>
    </row>
    <row r="83" spans="1:39" s="27" customFormat="1" ht="38.25">
      <c r="A83" s="21" t="s">
        <v>262</v>
      </c>
      <c r="B83" s="22" t="s">
        <v>2</v>
      </c>
      <c r="C83" s="22" t="s">
        <v>127</v>
      </c>
      <c r="D83" s="22" t="s">
        <v>263</v>
      </c>
      <c r="E83" s="23" t="s">
        <v>264</v>
      </c>
      <c r="F83" s="24" t="s">
        <v>125</v>
      </c>
      <c r="G83" s="25">
        <v>564</v>
      </c>
      <c r="H83" s="21" t="s">
        <v>496</v>
      </c>
      <c r="I83" s="21" t="s">
        <v>660</v>
      </c>
      <c r="J83" s="26" t="s">
        <v>693</v>
      </c>
      <c r="K83" s="44" t="s">
        <v>6</v>
      </c>
      <c r="L83" s="45">
        <v>45</v>
      </c>
      <c r="M83" s="46">
        <v>1</v>
      </c>
      <c r="N83" s="56">
        <v>1</v>
      </c>
      <c r="O83" s="57">
        <v>4.0949649752779996E-2</v>
      </c>
      <c r="P83" s="49">
        <v>0</v>
      </c>
      <c r="Q83" s="50">
        <v>0</v>
      </c>
      <c r="R83" s="50">
        <v>0</v>
      </c>
      <c r="S83" s="50">
        <v>0</v>
      </c>
      <c r="T83" s="50">
        <v>0</v>
      </c>
      <c r="U83" s="50">
        <v>0.79675589244777412</v>
      </c>
      <c r="V83" s="50">
        <v>8.4454622109318936E-2</v>
      </c>
      <c r="W83" s="50">
        <v>0</v>
      </c>
      <c r="X83" s="50">
        <v>0.118789485442907</v>
      </c>
      <c r="Y83" s="50">
        <v>0</v>
      </c>
      <c r="Z83" s="51">
        <v>0</v>
      </c>
      <c r="AA83" s="52">
        <v>0</v>
      </c>
      <c r="AB83" s="53"/>
      <c r="AC83" s="54"/>
      <c r="AD83" s="54"/>
      <c r="AE83" s="54"/>
      <c r="AF83" s="54"/>
      <c r="AG83" s="54">
        <v>3.26268747342E-2</v>
      </c>
      <c r="AH83" s="54">
        <v>3.4583871953800002E-3</v>
      </c>
      <c r="AI83" s="54"/>
      <c r="AJ83" s="54">
        <v>4.8643878231999999E-3</v>
      </c>
      <c r="AK83" s="54"/>
      <c r="AL83" s="54"/>
      <c r="AM83" s="55">
        <v>0</v>
      </c>
    </row>
    <row r="84" spans="1:39" s="27" customFormat="1" ht="102">
      <c r="A84" s="21" t="s">
        <v>824</v>
      </c>
      <c r="B84" s="22" t="s">
        <v>2</v>
      </c>
      <c r="C84" s="22" t="s">
        <v>127</v>
      </c>
      <c r="D84" s="22" t="s">
        <v>833</v>
      </c>
      <c r="E84" s="23" t="s">
        <v>842</v>
      </c>
      <c r="F84" s="24" t="s">
        <v>125</v>
      </c>
      <c r="G84" s="25">
        <v>566</v>
      </c>
      <c r="H84" s="21" t="s">
        <v>602</v>
      </c>
      <c r="I84" s="21" t="s">
        <v>867</v>
      </c>
      <c r="J84" s="26" t="s">
        <v>700</v>
      </c>
      <c r="K84" s="44" t="s">
        <v>6</v>
      </c>
      <c r="L84" s="45">
        <v>10160</v>
      </c>
      <c r="M84" s="46">
        <v>1</v>
      </c>
      <c r="N84" s="56">
        <v>1</v>
      </c>
      <c r="O84" s="57">
        <v>3.3595498376278998</v>
      </c>
      <c r="P84" s="49">
        <v>0</v>
      </c>
      <c r="Q84" s="50">
        <v>0</v>
      </c>
      <c r="R84" s="50">
        <v>0</v>
      </c>
      <c r="S84" s="50">
        <v>0</v>
      </c>
      <c r="T84" s="50">
        <v>0</v>
      </c>
      <c r="U84" s="50">
        <v>0.23584658274379158</v>
      </c>
      <c r="V84" s="50">
        <v>0.68339693163780713</v>
      </c>
      <c r="W84" s="50">
        <v>0</v>
      </c>
      <c r="X84" s="50">
        <v>6.4909866577741476E-2</v>
      </c>
      <c r="Y84" s="50">
        <v>1.5846619040659857E-2</v>
      </c>
      <c r="Z84" s="58">
        <v>0</v>
      </c>
      <c r="AA84" s="59">
        <v>0</v>
      </c>
      <c r="AB84" s="53">
        <v>0</v>
      </c>
      <c r="AC84" s="54">
        <v>0</v>
      </c>
      <c r="AD84" s="54">
        <v>0</v>
      </c>
      <c r="AE84" s="54">
        <v>0</v>
      </c>
      <c r="AF84" s="54">
        <v>0</v>
      </c>
      <c r="AG84" s="54">
        <v>0.79233834876200004</v>
      </c>
      <c r="AH84" s="54">
        <v>2.2959060507192</v>
      </c>
      <c r="AI84" s="54">
        <v>0</v>
      </c>
      <c r="AJ84" s="54">
        <v>0.21806793172170003</v>
      </c>
      <c r="AK84" s="54">
        <v>5.3237506425000004E-2</v>
      </c>
      <c r="AL84" s="54"/>
      <c r="AM84" s="55">
        <v>0</v>
      </c>
    </row>
    <row r="85" spans="1:39" s="27" customFormat="1" ht="51">
      <c r="A85" s="21" t="s">
        <v>265</v>
      </c>
      <c r="B85" s="22" t="s">
        <v>2</v>
      </c>
      <c r="C85" s="22" t="s">
        <v>127</v>
      </c>
      <c r="D85" s="22" t="s">
        <v>128</v>
      </c>
      <c r="E85" s="23" t="s">
        <v>266</v>
      </c>
      <c r="F85" s="24" t="s">
        <v>125</v>
      </c>
      <c r="G85" s="25">
        <v>568</v>
      </c>
      <c r="H85" s="21" t="s">
        <v>497</v>
      </c>
      <c r="I85" s="21" t="s">
        <v>498</v>
      </c>
      <c r="J85" s="26" t="s">
        <v>693</v>
      </c>
      <c r="K85" s="44" t="s">
        <v>6</v>
      </c>
      <c r="L85" s="45">
        <v>150</v>
      </c>
      <c r="M85" s="46">
        <v>1</v>
      </c>
      <c r="N85" s="56">
        <v>1</v>
      </c>
      <c r="O85" s="57">
        <v>2.2815036628499978</v>
      </c>
      <c r="P85" s="49">
        <v>0</v>
      </c>
      <c r="Q85" s="50">
        <v>0</v>
      </c>
      <c r="R85" s="50">
        <v>0</v>
      </c>
      <c r="S85" s="50">
        <v>0</v>
      </c>
      <c r="T85" s="50">
        <v>0</v>
      </c>
      <c r="U85" s="50">
        <v>0</v>
      </c>
      <c r="V85" s="50">
        <v>0.9996928804557379</v>
      </c>
      <c r="W85" s="50">
        <v>0</v>
      </c>
      <c r="X85" s="50">
        <v>3.0711954426218628E-4</v>
      </c>
      <c r="Y85" s="50">
        <v>0</v>
      </c>
      <c r="Z85" s="51">
        <v>0</v>
      </c>
      <c r="AA85" s="52">
        <v>0</v>
      </c>
      <c r="AB85" s="53"/>
      <c r="AC85" s="54"/>
      <c r="AD85" s="54"/>
      <c r="AE85" s="54"/>
      <c r="AF85" s="54"/>
      <c r="AG85" s="54"/>
      <c r="AH85" s="54">
        <v>2.280802968484831</v>
      </c>
      <c r="AI85" s="54"/>
      <c r="AJ85" s="54">
        <v>7.0069436516700001E-4</v>
      </c>
      <c r="AK85" s="54"/>
      <c r="AL85" s="54"/>
      <c r="AM85" s="55">
        <v>0</v>
      </c>
    </row>
    <row r="86" spans="1:39" s="27" customFormat="1" ht="38.25">
      <c r="A86" s="21" t="s">
        <v>82</v>
      </c>
      <c r="B86" s="22" t="s">
        <v>9</v>
      </c>
      <c r="C86" s="22" t="s">
        <v>66</v>
      </c>
      <c r="D86" s="22" t="s">
        <v>83</v>
      </c>
      <c r="E86" s="23" t="s">
        <v>84</v>
      </c>
      <c r="F86" s="24" t="s">
        <v>66</v>
      </c>
      <c r="G86" s="25">
        <v>580</v>
      </c>
      <c r="H86" s="21" t="s">
        <v>642</v>
      </c>
      <c r="I86" s="21" t="s">
        <v>458</v>
      </c>
      <c r="J86" s="26" t="s">
        <v>727</v>
      </c>
      <c r="K86" s="44" t="s">
        <v>6</v>
      </c>
      <c r="L86" s="45">
        <v>39458</v>
      </c>
      <c r="M86" s="46">
        <v>3</v>
      </c>
      <c r="N86" s="56">
        <v>3</v>
      </c>
      <c r="O86" s="57">
        <v>0.73132912923870907</v>
      </c>
      <c r="P86" s="49">
        <v>0</v>
      </c>
      <c r="Q86" s="50">
        <v>0</v>
      </c>
      <c r="R86" s="50">
        <v>0</v>
      </c>
      <c r="S86" s="50">
        <v>0</v>
      </c>
      <c r="T86" s="50">
        <v>2.0866462328234412E-3</v>
      </c>
      <c r="U86" s="50">
        <v>0</v>
      </c>
      <c r="V86" s="50">
        <v>2.0587868222579015E-3</v>
      </c>
      <c r="W86" s="50">
        <v>0.16830739083800872</v>
      </c>
      <c r="X86" s="50">
        <v>0.82644026387293157</v>
      </c>
      <c r="Y86" s="50">
        <v>1.1069122339782667E-3</v>
      </c>
      <c r="Z86" s="51">
        <v>0</v>
      </c>
      <c r="AA86" s="52">
        <v>0</v>
      </c>
      <c r="AB86" s="53"/>
      <c r="AC86" s="54"/>
      <c r="AD86" s="54"/>
      <c r="AE86" s="54"/>
      <c r="AF86" s="54">
        <v>1.52602517248E-3</v>
      </c>
      <c r="AG86" s="54"/>
      <c r="AH86" s="54">
        <v>1.5056507740100001E-3</v>
      </c>
      <c r="AI86" s="54">
        <v>0.12308809758600001</v>
      </c>
      <c r="AJ86" s="54">
        <v>0.60439983854599999</v>
      </c>
      <c r="AK86" s="54">
        <v>8.0951716021900001E-4</v>
      </c>
      <c r="AL86" s="54"/>
      <c r="AM86" s="55">
        <v>0</v>
      </c>
    </row>
    <row r="87" spans="1:39" s="27" customFormat="1" ht="38.25">
      <c r="A87" s="21" t="s">
        <v>269</v>
      </c>
      <c r="B87" s="22" t="s">
        <v>0</v>
      </c>
      <c r="C87" s="22" t="s">
        <v>134</v>
      </c>
      <c r="D87" s="22" t="s">
        <v>270</v>
      </c>
      <c r="E87" s="23" t="s">
        <v>271</v>
      </c>
      <c r="F87" s="24" t="s">
        <v>74</v>
      </c>
      <c r="G87" s="25">
        <v>581</v>
      </c>
      <c r="H87" s="21" t="s">
        <v>603</v>
      </c>
      <c r="I87" s="21" t="s">
        <v>270</v>
      </c>
      <c r="J87" s="26" t="s">
        <v>719</v>
      </c>
      <c r="K87" s="44" t="s">
        <v>6</v>
      </c>
      <c r="L87" s="45">
        <v>954</v>
      </c>
      <c r="M87" s="46">
        <v>1</v>
      </c>
      <c r="N87" s="56">
        <v>1</v>
      </c>
      <c r="O87" s="57">
        <v>101.39720365205622</v>
      </c>
      <c r="P87" s="49">
        <v>7.6800956384186048E-2</v>
      </c>
      <c r="Q87" s="50">
        <v>0</v>
      </c>
      <c r="R87" s="50">
        <v>0</v>
      </c>
      <c r="S87" s="50">
        <v>0</v>
      </c>
      <c r="T87" s="50">
        <v>0</v>
      </c>
      <c r="U87" s="50">
        <v>0</v>
      </c>
      <c r="V87" s="50">
        <v>0.20725847812050419</v>
      </c>
      <c r="W87" s="50">
        <v>0.38357498646967164</v>
      </c>
      <c r="X87" s="50">
        <v>0.33191333522852545</v>
      </c>
      <c r="Y87" s="50">
        <v>4.522437971125458E-4</v>
      </c>
      <c r="Z87" s="51">
        <v>0</v>
      </c>
      <c r="AA87" s="52">
        <v>0</v>
      </c>
      <c r="AB87" s="53">
        <v>7.7874022151600002</v>
      </c>
      <c r="AC87" s="54"/>
      <c r="AD87" s="54"/>
      <c r="AE87" s="54"/>
      <c r="AF87" s="54"/>
      <c r="AG87" s="54"/>
      <c r="AH87" s="54">
        <v>21.015430114600001</v>
      </c>
      <c r="AI87" s="54">
        <v>38.893431018900003</v>
      </c>
      <c r="AJ87" s="54">
        <v>33.655084047000003</v>
      </c>
      <c r="AK87" s="54">
        <v>4.5856256396200001E-2</v>
      </c>
      <c r="AL87" s="54"/>
      <c r="AM87" s="55">
        <v>0</v>
      </c>
    </row>
    <row r="88" spans="1:39" s="27" customFormat="1" ht="51">
      <c r="A88" s="21" t="s">
        <v>259</v>
      </c>
      <c r="B88" s="22" t="s">
        <v>2</v>
      </c>
      <c r="C88" s="22" t="s">
        <v>3</v>
      </c>
      <c r="D88" s="22" t="s">
        <v>260</v>
      </c>
      <c r="E88" s="23" t="s">
        <v>261</v>
      </c>
      <c r="F88" s="24" t="s">
        <v>89</v>
      </c>
      <c r="G88" s="25">
        <v>585</v>
      </c>
      <c r="H88" s="21" t="s">
        <v>499</v>
      </c>
      <c r="I88" s="21" t="s">
        <v>500</v>
      </c>
      <c r="J88" s="26" t="s">
        <v>693</v>
      </c>
      <c r="K88" s="44" t="s">
        <v>6</v>
      </c>
      <c r="L88" s="45">
        <v>650</v>
      </c>
      <c r="M88" s="46">
        <v>1</v>
      </c>
      <c r="N88" s="56">
        <v>1</v>
      </c>
      <c r="O88" s="57">
        <v>2.0380527887867728</v>
      </c>
      <c r="P88" s="49">
        <v>0</v>
      </c>
      <c r="Q88" s="50">
        <v>0</v>
      </c>
      <c r="R88" s="50">
        <v>0</v>
      </c>
      <c r="S88" s="50">
        <v>0</v>
      </c>
      <c r="T88" s="50">
        <v>0</v>
      </c>
      <c r="U88" s="50">
        <v>8.3056072273655823E-5</v>
      </c>
      <c r="V88" s="50">
        <v>0.99873400468281848</v>
      </c>
      <c r="W88" s="50">
        <v>0</v>
      </c>
      <c r="X88" s="50">
        <v>1.1829392449079663E-3</v>
      </c>
      <c r="Y88" s="50">
        <v>0</v>
      </c>
      <c r="Z88" s="51">
        <v>0</v>
      </c>
      <c r="AA88" s="52">
        <v>0</v>
      </c>
      <c r="AB88" s="53"/>
      <c r="AC88" s="54"/>
      <c r="AD88" s="54"/>
      <c r="AE88" s="54"/>
      <c r="AF88" s="54"/>
      <c r="AG88" s="54">
        <v>1.6927265972300001E-4</v>
      </c>
      <c r="AH88" s="54">
        <v>2.0354726235</v>
      </c>
      <c r="AI88" s="54"/>
      <c r="AJ88" s="54">
        <v>2.41089262705E-3</v>
      </c>
      <c r="AK88" s="54"/>
      <c r="AL88" s="54"/>
      <c r="AM88" s="55">
        <v>0</v>
      </c>
    </row>
    <row r="89" spans="1:39" s="27" customFormat="1" ht="38.25">
      <c r="A89" s="21" t="s">
        <v>273</v>
      </c>
      <c r="B89" s="22" t="s">
        <v>274</v>
      </c>
      <c r="C89" s="22" t="s">
        <v>275</v>
      </c>
      <c r="D89" s="22" t="s">
        <v>276</v>
      </c>
      <c r="E89" s="23" t="s">
        <v>277</v>
      </c>
      <c r="F89" s="24" t="s">
        <v>272</v>
      </c>
      <c r="G89" s="25">
        <v>587</v>
      </c>
      <c r="H89" s="21" t="s">
        <v>604</v>
      </c>
      <c r="I89" s="21" t="s">
        <v>501</v>
      </c>
      <c r="J89" s="26" t="s">
        <v>693</v>
      </c>
      <c r="K89" s="44" t="s">
        <v>6</v>
      </c>
      <c r="L89" s="45">
        <v>14465</v>
      </c>
      <c r="M89" s="46">
        <v>1</v>
      </c>
      <c r="N89" s="56">
        <v>1</v>
      </c>
      <c r="O89" s="57">
        <v>69.303988999999987</v>
      </c>
      <c r="P89" s="49">
        <v>7.9882170616903475E-2</v>
      </c>
      <c r="Q89" s="50">
        <v>0</v>
      </c>
      <c r="R89" s="50">
        <v>8.0108984658588714E-5</v>
      </c>
      <c r="S89" s="50">
        <v>0</v>
      </c>
      <c r="T89" s="50">
        <v>0</v>
      </c>
      <c r="U89" s="50">
        <v>0</v>
      </c>
      <c r="V89" s="50">
        <v>0</v>
      </c>
      <c r="W89" s="50">
        <v>0.75549748552568896</v>
      </c>
      <c r="X89" s="50">
        <v>0.13973569785903669</v>
      </c>
      <c r="Y89" s="50">
        <v>1.9759221597042565E-2</v>
      </c>
      <c r="Z89" s="58">
        <v>0</v>
      </c>
      <c r="AA89" s="52">
        <v>5.0453154166697541E-3</v>
      </c>
      <c r="AB89" s="53">
        <v>5.5361530737300004</v>
      </c>
      <c r="AC89" s="54"/>
      <c r="AD89" s="54">
        <v>5.5518721915800004E-3</v>
      </c>
      <c r="AE89" s="54"/>
      <c r="AF89" s="54"/>
      <c r="AG89" s="54"/>
      <c r="AH89" s="54"/>
      <c r="AI89" s="54">
        <v>52.358989426400001</v>
      </c>
      <c r="AJ89" s="54">
        <v>9.68424126733</v>
      </c>
      <c r="AK89" s="54">
        <v>1.3693928762100001</v>
      </c>
      <c r="AL89" s="54"/>
      <c r="AM89" s="55">
        <v>0.349660484138411</v>
      </c>
    </row>
    <row r="90" spans="1:39" s="27" customFormat="1" ht="38.25">
      <c r="A90" s="21" t="s">
        <v>82</v>
      </c>
      <c r="B90" s="22" t="s">
        <v>9</v>
      </c>
      <c r="C90" s="22" t="s">
        <v>66</v>
      </c>
      <c r="D90" s="22" t="s">
        <v>83</v>
      </c>
      <c r="E90" s="23" t="s">
        <v>84</v>
      </c>
      <c r="F90" s="24" t="s">
        <v>66</v>
      </c>
      <c r="G90" s="25">
        <v>591</v>
      </c>
      <c r="H90" s="21" t="s">
        <v>555</v>
      </c>
      <c r="I90" s="21" t="s">
        <v>458</v>
      </c>
      <c r="J90" s="26" t="s">
        <v>728</v>
      </c>
      <c r="K90" s="44" t="s">
        <v>6</v>
      </c>
      <c r="L90" s="45">
        <v>74313</v>
      </c>
      <c r="M90" s="46">
        <v>4</v>
      </c>
      <c r="N90" s="56">
        <v>4</v>
      </c>
      <c r="O90" s="57">
        <v>2.0747213135995501</v>
      </c>
      <c r="P90" s="49">
        <v>0</v>
      </c>
      <c r="Q90" s="50">
        <v>0</v>
      </c>
      <c r="R90" s="50">
        <v>0</v>
      </c>
      <c r="S90" s="50">
        <v>0</v>
      </c>
      <c r="T90" s="50">
        <v>7.1984871064869352E-2</v>
      </c>
      <c r="U90" s="50">
        <v>3.837785661369477E-2</v>
      </c>
      <c r="V90" s="50">
        <v>2.0927502216271355E-3</v>
      </c>
      <c r="W90" s="50">
        <v>6.1506544648931245E-2</v>
      </c>
      <c r="X90" s="50">
        <v>0.69265623212630389</v>
      </c>
      <c r="Y90" s="50">
        <v>0.13338174532457359</v>
      </c>
      <c r="Z90" s="51">
        <v>0</v>
      </c>
      <c r="AA90" s="52">
        <v>0</v>
      </c>
      <c r="AB90" s="53"/>
      <c r="AC90" s="54"/>
      <c r="AD90" s="54"/>
      <c r="AE90" s="54"/>
      <c r="AF90" s="54">
        <v>0.14934854625499999</v>
      </c>
      <c r="AG90" s="54">
        <v>7.96233570867E-2</v>
      </c>
      <c r="AH90" s="54">
        <v>4.34187348885E-3</v>
      </c>
      <c r="AI90" s="54">
        <v>0.12760893910900001</v>
      </c>
      <c r="AJ90" s="54">
        <v>1.4370686477900001</v>
      </c>
      <c r="AK90" s="54">
        <v>0.27672994986999999</v>
      </c>
      <c r="AL90" s="54"/>
      <c r="AM90" s="55">
        <v>0</v>
      </c>
    </row>
    <row r="91" spans="1:39" s="27" customFormat="1" ht="38.25">
      <c r="A91" s="21" t="s">
        <v>213</v>
      </c>
      <c r="B91" s="22" t="s">
        <v>2</v>
      </c>
      <c r="C91" s="22" t="s">
        <v>127</v>
      </c>
      <c r="D91" s="22" t="s">
        <v>214</v>
      </c>
      <c r="E91" s="23" t="s">
        <v>215</v>
      </c>
      <c r="F91" s="24" t="s">
        <v>125</v>
      </c>
      <c r="G91" s="25">
        <v>603</v>
      </c>
      <c r="H91" s="21" t="s">
        <v>639</v>
      </c>
      <c r="I91" s="21" t="s">
        <v>81</v>
      </c>
      <c r="J91" s="26" t="s">
        <v>693</v>
      </c>
      <c r="K91" s="44" t="s">
        <v>6</v>
      </c>
      <c r="L91" s="45">
        <v>680</v>
      </c>
      <c r="M91" s="46">
        <v>1</v>
      </c>
      <c r="N91" s="56">
        <v>1</v>
      </c>
      <c r="O91" s="57">
        <v>1.7287807266720998</v>
      </c>
      <c r="P91" s="49">
        <v>2.7417702786196246E-2</v>
      </c>
      <c r="Q91" s="50">
        <v>0.64394287546401419</v>
      </c>
      <c r="R91" s="50">
        <v>0</v>
      </c>
      <c r="S91" s="50">
        <v>0</v>
      </c>
      <c r="T91" s="50">
        <v>0</v>
      </c>
      <c r="U91" s="50">
        <v>5.2545847456818501E-3</v>
      </c>
      <c r="V91" s="50">
        <v>0.28456727940680571</v>
      </c>
      <c r="W91" s="50">
        <v>0</v>
      </c>
      <c r="X91" s="50">
        <v>3.8817557597302085E-2</v>
      </c>
      <c r="Y91" s="50">
        <v>0</v>
      </c>
      <c r="Z91" s="51">
        <v>0</v>
      </c>
      <c r="AA91" s="52">
        <v>0</v>
      </c>
      <c r="AB91" s="53">
        <v>4.7399196146400001E-2</v>
      </c>
      <c r="AC91" s="54">
        <v>1.1132360321799999</v>
      </c>
      <c r="AD91" s="54"/>
      <c r="AE91" s="54"/>
      <c r="AF91" s="54"/>
      <c r="AG91" s="54">
        <v>9.0840248349999993E-3</v>
      </c>
      <c r="AH91" s="54">
        <v>0.49195442808000001</v>
      </c>
      <c r="AI91" s="54"/>
      <c r="AJ91" s="54">
        <v>6.7107045430699994E-2</v>
      </c>
      <c r="AK91" s="54"/>
      <c r="AL91" s="54"/>
      <c r="AM91" s="55">
        <v>0</v>
      </c>
    </row>
    <row r="92" spans="1:39" s="27" customFormat="1" ht="51">
      <c r="A92" s="21" t="s">
        <v>278</v>
      </c>
      <c r="B92" s="22" t="s">
        <v>2</v>
      </c>
      <c r="C92" s="22" t="s">
        <v>3</v>
      </c>
      <c r="D92" s="22" t="s">
        <v>91</v>
      </c>
      <c r="E92" s="23" t="s">
        <v>279</v>
      </c>
      <c r="F92" s="24" t="s">
        <v>89</v>
      </c>
      <c r="G92" s="25">
        <v>609</v>
      </c>
      <c r="H92" s="21" t="s">
        <v>502</v>
      </c>
      <c r="I92" s="21" t="s">
        <v>503</v>
      </c>
      <c r="J92" s="26" t="s">
        <v>693</v>
      </c>
      <c r="K92" s="44" t="s">
        <v>6</v>
      </c>
      <c r="L92" s="45">
        <v>1000</v>
      </c>
      <c r="M92" s="46">
        <v>1</v>
      </c>
      <c r="N92" s="56">
        <v>1</v>
      </c>
      <c r="O92" s="57">
        <v>5.3397272247473744</v>
      </c>
      <c r="P92" s="49">
        <v>0</v>
      </c>
      <c r="Q92" s="50">
        <v>0.76797541405759928</v>
      </c>
      <c r="R92" s="50">
        <v>0</v>
      </c>
      <c r="S92" s="50">
        <v>0</v>
      </c>
      <c r="T92" s="50">
        <v>0</v>
      </c>
      <c r="U92" s="50">
        <v>0</v>
      </c>
      <c r="V92" s="50">
        <v>0.20358040279452735</v>
      </c>
      <c r="W92" s="50">
        <v>6.8030403012053911E-3</v>
      </c>
      <c r="X92" s="50">
        <v>2.1641142846667998E-2</v>
      </c>
      <c r="Y92" s="50">
        <v>0</v>
      </c>
      <c r="Z92" s="51">
        <v>0</v>
      </c>
      <c r="AA92" s="52">
        <v>0</v>
      </c>
      <c r="AB92" s="53"/>
      <c r="AC92" s="54">
        <v>4.1007792263800003</v>
      </c>
      <c r="AD92" s="54"/>
      <c r="AE92" s="54"/>
      <c r="AF92" s="54"/>
      <c r="AG92" s="54"/>
      <c r="AH92" s="54">
        <v>1.0870638192269741</v>
      </c>
      <c r="AI92" s="54">
        <v>3.6326379507400003E-2</v>
      </c>
      <c r="AJ92" s="54">
        <v>0.115557799633</v>
      </c>
      <c r="AK92" s="54"/>
      <c r="AL92" s="54"/>
      <c r="AM92" s="55">
        <v>0</v>
      </c>
    </row>
    <row r="93" spans="1:39" s="27" customFormat="1" ht="51">
      <c r="A93" s="21" t="s">
        <v>280</v>
      </c>
      <c r="B93" s="22" t="s">
        <v>2</v>
      </c>
      <c r="C93" s="22" t="s">
        <v>3</v>
      </c>
      <c r="D93" s="22" t="s">
        <v>260</v>
      </c>
      <c r="E93" s="23" t="s">
        <v>281</v>
      </c>
      <c r="F93" s="24" t="s">
        <v>89</v>
      </c>
      <c r="G93" s="25">
        <v>610</v>
      </c>
      <c r="H93" s="21" t="s">
        <v>556</v>
      </c>
      <c r="I93" s="21" t="s">
        <v>504</v>
      </c>
      <c r="J93" s="26" t="s">
        <v>693</v>
      </c>
      <c r="K93" s="44" t="s">
        <v>6</v>
      </c>
      <c r="L93" s="45">
        <v>150</v>
      </c>
      <c r="M93" s="46">
        <v>1</v>
      </c>
      <c r="N93" s="56">
        <v>1</v>
      </c>
      <c r="O93" s="57">
        <v>0.248963597727</v>
      </c>
      <c r="P93" s="49">
        <v>0</v>
      </c>
      <c r="Q93" s="50">
        <v>1</v>
      </c>
      <c r="R93" s="50">
        <v>0</v>
      </c>
      <c r="S93" s="50">
        <v>0</v>
      </c>
      <c r="T93" s="50">
        <v>0</v>
      </c>
      <c r="U93" s="50">
        <v>0</v>
      </c>
      <c r="V93" s="50">
        <v>0</v>
      </c>
      <c r="W93" s="50">
        <v>0</v>
      </c>
      <c r="X93" s="50">
        <v>0</v>
      </c>
      <c r="Y93" s="50">
        <v>0</v>
      </c>
      <c r="Z93" s="51">
        <v>0</v>
      </c>
      <c r="AA93" s="52">
        <v>0</v>
      </c>
      <c r="AB93" s="53"/>
      <c r="AC93" s="54">
        <v>0.248963597727</v>
      </c>
      <c r="AD93" s="54"/>
      <c r="AE93" s="54"/>
      <c r="AF93" s="54"/>
      <c r="AG93" s="54"/>
      <c r="AH93" s="54"/>
      <c r="AI93" s="54"/>
      <c r="AJ93" s="54"/>
      <c r="AK93" s="54"/>
      <c r="AL93" s="54"/>
      <c r="AM93" s="55">
        <v>0</v>
      </c>
    </row>
    <row r="94" spans="1:39" s="27" customFormat="1" ht="51">
      <c r="A94" s="21" t="s">
        <v>282</v>
      </c>
      <c r="B94" s="22" t="s">
        <v>187</v>
      </c>
      <c r="C94" s="22" t="s">
        <v>185</v>
      </c>
      <c r="D94" s="22" t="s">
        <v>283</v>
      </c>
      <c r="E94" s="23" t="s">
        <v>284</v>
      </c>
      <c r="F94" s="24" t="s">
        <v>185</v>
      </c>
      <c r="G94" s="25">
        <v>613</v>
      </c>
      <c r="H94" s="21" t="s">
        <v>605</v>
      </c>
      <c r="I94" s="21" t="s">
        <v>505</v>
      </c>
      <c r="J94" s="26" t="s">
        <v>693</v>
      </c>
      <c r="K94" s="44" t="s">
        <v>6</v>
      </c>
      <c r="L94" s="45">
        <v>17055</v>
      </c>
      <c r="M94" s="46">
        <v>1</v>
      </c>
      <c r="N94" s="56">
        <v>1</v>
      </c>
      <c r="O94" s="57">
        <v>442.27130780752213</v>
      </c>
      <c r="P94" s="49">
        <v>3.1823135624536713E-3</v>
      </c>
      <c r="Q94" s="50">
        <v>0.52959488831216539</v>
      </c>
      <c r="R94" s="50">
        <v>0</v>
      </c>
      <c r="S94" s="50">
        <v>0</v>
      </c>
      <c r="T94" s="50">
        <v>7.4232010665019256E-4</v>
      </c>
      <c r="U94" s="50">
        <v>0</v>
      </c>
      <c r="V94" s="50">
        <v>2.8428616101797585E-2</v>
      </c>
      <c r="W94" s="50">
        <v>3.8686868224891417E-2</v>
      </c>
      <c r="X94" s="50">
        <v>0.17925519633731851</v>
      </c>
      <c r="Y94" s="50">
        <v>2.0630957426026383E-5</v>
      </c>
      <c r="Z94" s="51">
        <v>0.22008916639729723</v>
      </c>
      <c r="AA94" s="59">
        <v>0</v>
      </c>
      <c r="AB94" s="53">
        <v>1.40744598112</v>
      </c>
      <c r="AC94" s="54">
        <v>234.22462386199999</v>
      </c>
      <c r="AD94" s="54"/>
      <c r="AE94" s="54"/>
      <c r="AF94" s="54">
        <v>0.32830688438</v>
      </c>
      <c r="AG94" s="54"/>
      <c r="AH94" s="54">
        <v>12.5731612225</v>
      </c>
      <c r="AI94" s="54">
        <v>17.1100918048</v>
      </c>
      <c r="AJ94" s="54">
        <v>79.279430115400004</v>
      </c>
      <c r="AK94" s="54">
        <v>9.1244805221299997E-3</v>
      </c>
      <c r="AL94" s="54">
        <v>97.339123456799996</v>
      </c>
      <c r="AM94" s="55">
        <v>0</v>
      </c>
    </row>
    <row r="95" spans="1:39" s="27" customFormat="1" ht="25.5">
      <c r="A95" s="21" t="s">
        <v>285</v>
      </c>
      <c r="B95" s="22" t="s">
        <v>9</v>
      </c>
      <c r="C95" s="22" t="s">
        <v>10</v>
      </c>
      <c r="D95" s="22" t="s">
        <v>103</v>
      </c>
      <c r="E95" s="23" t="s">
        <v>286</v>
      </c>
      <c r="F95" s="24" t="s">
        <v>7</v>
      </c>
      <c r="G95" s="25">
        <v>624</v>
      </c>
      <c r="H95" s="21" t="s">
        <v>506</v>
      </c>
      <c r="I95" s="21" t="s">
        <v>103</v>
      </c>
      <c r="J95" s="26" t="s">
        <v>741</v>
      </c>
      <c r="K95" s="44" t="s">
        <v>6</v>
      </c>
      <c r="L95" s="45">
        <v>4670</v>
      </c>
      <c r="M95" s="46">
        <v>1</v>
      </c>
      <c r="N95" s="56">
        <v>1</v>
      </c>
      <c r="O95" s="57">
        <v>134.323590809221</v>
      </c>
      <c r="P95" s="49">
        <v>1.2346023933914646E-2</v>
      </c>
      <c r="Q95" s="50">
        <v>3.2234380402543304E-2</v>
      </c>
      <c r="R95" s="50">
        <v>0</v>
      </c>
      <c r="S95" s="50">
        <v>8.920703944193116E-2</v>
      </c>
      <c r="T95" s="50">
        <v>5.2727429230426739E-3</v>
      </c>
      <c r="U95" s="50">
        <v>2.7357565150407933E-2</v>
      </c>
      <c r="V95" s="50">
        <v>0.49520667271912816</v>
      </c>
      <c r="W95" s="50">
        <v>0.10495744215789821</v>
      </c>
      <c r="X95" s="50">
        <v>0.23193948473019296</v>
      </c>
      <c r="Y95" s="50">
        <v>1.4786485409409213E-3</v>
      </c>
      <c r="Z95" s="58">
        <v>0</v>
      </c>
      <c r="AA95" s="52">
        <v>0</v>
      </c>
      <c r="AB95" s="53">
        <v>1.65836226702</v>
      </c>
      <c r="AC95" s="54">
        <v>4.3298377231799998</v>
      </c>
      <c r="AD95" s="54"/>
      <c r="AE95" s="54">
        <v>11.9826098633</v>
      </c>
      <c r="AF95" s="54">
        <v>0.70825376283700003</v>
      </c>
      <c r="AG95" s="54">
        <v>3.6747663868</v>
      </c>
      <c r="AH95" s="54">
        <v>66.517938472319997</v>
      </c>
      <c r="AI95" s="54">
        <v>14.0982605128</v>
      </c>
      <c r="AJ95" s="54">
        <v>31.154944439400001</v>
      </c>
      <c r="AK95" s="54">
        <v>0.198617381564</v>
      </c>
      <c r="AL95" s="54"/>
      <c r="AM95" s="55">
        <v>0</v>
      </c>
    </row>
    <row r="96" spans="1:39" s="27" customFormat="1" ht="38.25">
      <c r="A96" s="21" t="s">
        <v>287</v>
      </c>
      <c r="B96" s="22" t="s">
        <v>32</v>
      </c>
      <c r="C96" s="22" t="s">
        <v>182</v>
      </c>
      <c r="D96" s="22" t="s">
        <v>288</v>
      </c>
      <c r="E96" s="23" t="s">
        <v>289</v>
      </c>
      <c r="F96" s="24" t="s">
        <v>180</v>
      </c>
      <c r="G96" s="25">
        <v>657</v>
      </c>
      <c r="H96" s="21" t="s">
        <v>557</v>
      </c>
      <c r="I96" s="21" t="s">
        <v>288</v>
      </c>
      <c r="J96" s="26" t="s">
        <v>693</v>
      </c>
      <c r="K96" s="44" t="s">
        <v>6</v>
      </c>
      <c r="L96" s="45">
        <v>831098</v>
      </c>
      <c r="M96" s="46">
        <v>17</v>
      </c>
      <c r="N96" s="56">
        <v>17</v>
      </c>
      <c r="O96" s="57">
        <v>102.4779343656146</v>
      </c>
      <c r="P96" s="49">
        <v>8.6094809492768274E-4</v>
      </c>
      <c r="Q96" s="50">
        <v>0.95878764068031697</v>
      </c>
      <c r="R96" s="50">
        <v>0</v>
      </c>
      <c r="S96" s="50">
        <v>0</v>
      </c>
      <c r="T96" s="50">
        <v>2.5932086448569993E-4</v>
      </c>
      <c r="U96" s="50">
        <v>4.0092090360269624E-2</v>
      </c>
      <c r="V96" s="50">
        <v>0</v>
      </c>
      <c r="W96" s="50">
        <v>0</v>
      </c>
      <c r="X96" s="50">
        <v>0</v>
      </c>
      <c r="Y96" s="50">
        <v>0</v>
      </c>
      <c r="Z96" s="58">
        <v>0</v>
      </c>
      <c r="AA96" s="59">
        <v>0</v>
      </c>
      <c r="AB96" s="53">
        <v>8.8228182364200006E-2</v>
      </c>
      <c r="AC96" s="54">
        <v>98.254576912199994</v>
      </c>
      <c r="AD96" s="54"/>
      <c r="AE96" s="54"/>
      <c r="AF96" s="54">
        <v>2.6574666530399998E-2</v>
      </c>
      <c r="AG96" s="54">
        <v>4.1085546045200001</v>
      </c>
      <c r="AH96" s="54"/>
      <c r="AI96" s="54"/>
      <c r="AJ96" s="54"/>
      <c r="AK96" s="54"/>
      <c r="AL96" s="54"/>
      <c r="AM96" s="55">
        <v>0</v>
      </c>
    </row>
    <row r="97" spans="1:39" s="27" customFormat="1" ht="63.75">
      <c r="A97" s="21" t="s">
        <v>290</v>
      </c>
      <c r="B97" s="22" t="s">
        <v>0</v>
      </c>
      <c r="C97" s="22" t="s">
        <v>206</v>
      </c>
      <c r="D97" s="22" t="s">
        <v>291</v>
      </c>
      <c r="E97" s="23" t="s">
        <v>292</v>
      </c>
      <c r="F97" s="24" t="s">
        <v>204</v>
      </c>
      <c r="G97" s="25">
        <v>670</v>
      </c>
      <c r="H97" s="21" t="s">
        <v>606</v>
      </c>
      <c r="I97" s="21" t="s">
        <v>868</v>
      </c>
      <c r="J97" s="26" t="s">
        <v>693</v>
      </c>
      <c r="K97" s="44" t="s">
        <v>6</v>
      </c>
      <c r="L97" s="45">
        <v>1135</v>
      </c>
      <c r="M97" s="46">
        <v>1</v>
      </c>
      <c r="N97" s="56">
        <v>1</v>
      </c>
      <c r="O97" s="57">
        <v>4.4462243422799794</v>
      </c>
      <c r="P97" s="49">
        <v>0</v>
      </c>
      <c r="Q97" s="50">
        <v>0</v>
      </c>
      <c r="R97" s="50">
        <v>0</v>
      </c>
      <c r="S97" s="50">
        <v>0</v>
      </c>
      <c r="T97" s="50">
        <v>0</v>
      </c>
      <c r="U97" s="50">
        <v>0</v>
      </c>
      <c r="V97" s="50">
        <v>5.0511254102876726E-2</v>
      </c>
      <c r="W97" s="50">
        <v>4.1798647459992976E-2</v>
      </c>
      <c r="X97" s="50">
        <v>0.61107378472962171</v>
      </c>
      <c r="Y97" s="50">
        <v>0.25240248285002354</v>
      </c>
      <c r="Z97" s="51">
        <v>0</v>
      </c>
      <c r="AA97" s="52">
        <v>4.4213830857485106E-2</v>
      </c>
      <c r="AB97" s="53">
        <v>0</v>
      </c>
      <c r="AC97" s="54">
        <v>0</v>
      </c>
      <c r="AD97" s="54">
        <v>0</v>
      </c>
      <c r="AE97" s="54">
        <v>0</v>
      </c>
      <c r="AF97" s="54">
        <v>0</v>
      </c>
      <c r="AG97" s="54">
        <v>0</v>
      </c>
      <c r="AH97" s="54">
        <v>0.22458436755129998</v>
      </c>
      <c r="AI97" s="54">
        <v>0.185846163811</v>
      </c>
      <c r="AJ97" s="54">
        <v>2.7169711365940001</v>
      </c>
      <c r="AK97" s="54">
        <v>1.1222380632996798</v>
      </c>
      <c r="AL97" s="54"/>
      <c r="AM97" s="55">
        <v>0.19658461102399999</v>
      </c>
    </row>
    <row r="98" spans="1:39" s="27" customFormat="1" ht="89.25">
      <c r="A98" s="21" t="s">
        <v>294</v>
      </c>
      <c r="B98" s="22" t="s">
        <v>0</v>
      </c>
      <c r="C98" s="22" t="s">
        <v>45</v>
      </c>
      <c r="D98" s="22" t="s">
        <v>293</v>
      </c>
      <c r="E98" s="23" t="s">
        <v>843</v>
      </c>
      <c r="F98" s="24" t="s">
        <v>43</v>
      </c>
      <c r="G98" s="25">
        <v>672</v>
      </c>
      <c r="H98" s="21" t="s">
        <v>607</v>
      </c>
      <c r="I98" s="21" t="s">
        <v>869</v>
      </c>
      <c r="J98" s="26" t="s">
        <v>693</v>
      </c>
      <c r="K98" s="44" t="s">
        <v>6</v>
      </c>
      <c r="L98" s="45">
        <v>700</v>
      </c>
      <c r="M98" s="46">
        <v>1</v>
      </c>
      <c r="N98" s="56">
        <v>1</v>
      </c>
      <c r="O98" s="57">
        <v>147.35670961007071</v>
      </c>
      <c r="P98" s="49">
        <v>2.6084117839275602E-3</v>
      </c>
      <c r="Q98" s="50">
        <v>0.65014069948907582</v>
      </c>
      <c r="R98" s="50">
        <v>0</v>
      </c>
      <c r="S98" s="50">
        <v>0</v>
      </c>
      <c r="T98" s="50">
        <v>2.1307130399004391E-5</v>
      </c>
      <c r="U98" s="50">
        <v>1.1956432142466828E-3</v>
      </c>
      <c r="V98" s="50">
        <v>0.31627379043691606</v>
      </c>
      <c r="W98" s="50">
        <v>7.1615521126421663E-3</v>
      </c>
      <c r="X98" s="50">
        <v>2.2500485418041012E-2</v>
      </c>
      <c r="Y98" s="50">
        <v>5.8202086211647212E-5</v>
      </c>
      <c r="Z98" s="51">
        <v>0</v>
      </c>
      <c r="AA98" s="52">
        <v>3.9908328540053769E-5</v>
      </c>
      <c r="AB98" s="53">
        <v>0.38436697778769996</v>
      </c>
      <c r="AC98" s="54">
        <v>95.802594260299998</v>
      </c>
      <c r="AD98" s="54">
        <v>0</v>
      </c>
      <c r="AE98" s="54">
        <v>0</v>
      </c>
      <c r="AF98" s="54">
        <v>3.1397486268300002E-3</v>
      </c>
      <c r="AG98" s="54">
        <v>0.176186049919</v>
      </c>
      <c r="AH98" s="54">
        <v>46.605065094688996</v>
      </c>
      <c r="AI98" s="54">
        <v>1.05530275502</v>
      </c>
      <c r="AJ98" s="54">
        <v>3.3155974958318999</v>
      </c>
      <c r="AK98" s="54">
        <v>8.5764679165899992E-3</v>
      </c>
      <c r="AL98" s="54"/>
      <c r="AM98" s="55">
        <v>5.8807599797000001E-3</v>
      </c>
    </row>
    <row r="99" spans="1:39" s="27" customFormat="1" ht="38.25">
      <c r="A99" s="21" t="s">
        <v>295</v>
      </c>
      <c r="B99" s="22" t="s">
        <v>240</v>
      </c>
      <c r="C99" s="22" t="s">
        <v>296</v>
      </c>
      <c r="D99" s="22" t="s">
        <v>297</v>
      </c>
      <c r="E99" s="23" t="s">
        <v>298</v>
      </c>
      <c r="F99" s="24" t="s">
        <v>238</v>
      </c>
      <c r="G99" s="25">
        <v>673</v>
      </c>
      <c r="H99" s="21" t="s">
        <v>507</v>
      </c>
      <c r="I99" s="21" t="s">
        <v>674</v>
      </c>
      <c r="J99" s="26" t="s">
        <v>693</v>
      </c>
      <c r="K99" s="44" t="s">
        <v>6</v>
      </c>
      <c r="L99" s="45">
        <v>910</v>
      </c>
      <c r="M99" s="46">
        <v>1</v>
      </c>
      <c r="N99" s="56">
        <v>1</v>
      </c>
      <c r="O99" s="57">
        <v>24.216722134169999</v>
      </c>
      <c r="P99" s="49">
        <v>0.16335914539474433</v>
      </c>
      <c r="Q99" s="50">
        <v>0.55469173120858439</v>
      </c>
      <c r="R99" s="50">
        <v>0</v>
      </c>
      <c r="S99" s="50">
        <v>0</v>
      </c>
      <c r="T99" s="50">
        <v>0</v>
      </c>
      <c r="U99" s="50">
        <v>0</v>
      </c>
      <c r="V99" s="50">
        <v>7.975146176678026E-2</v>
      </c>
      <c r="W99" s="50">
        <v>0</v>
      </c>
      <c r="X99" s="50">
        <v>0.20219766162989114</v>
      </c>
      <c r="Y99" s="50">
        <v>0</v>
      </c>
      <c r="Z99" s="58">
        <v>0</v>
      </c>
      <c r="AA99" s="59">
        <v>0</v>
      </c>
      <c r="AB99" s="53">
        <v>3.9560230321000001</v>
      </c>
      <c r="AC99" s="54">
        <v>13.432815524800001</v>
      </c>
      <c r="AD99" s="54"/>
      <c r="AE99" s="54"/>
      <c r="AF99" s="54"/>
      <c r="AG99" s="54"/>
      <c r="AH99" s="54">
        <v>1.9313189894</v>
      </c>
      <c r="AI99" s="54"/>
      <c r="AJ99" s="54">
        <v>4.8965645878700004</v>
      </c>
      <c r="AK99" s="54"/>
      <c r="AL99" s="54"/>
      <c r="AM99" s="55">
        <v>0</v>
      </c>
    </row>
    <row r="100" spans="1:39" s="27" customFormat="1" ht="102">
      <c r="A100" s="21" t="s">
        <v>825</v>
      </c>
      <c r="B100" s="22" t="s">
        <v>32</v>
      </c>
      <c r="C100" s="22" t="s">
        <v>86</v>
      </c>
      <c r="D100" s="22" t="s">
        <v>834</v>
      </c>
      <c r="E100" s="23" t="s">
        <v>844</v>
      </c>
      <c r="F100" s="24" t="s">
        <v>58</v>
      </c>
      <c r="G100" s="25">
        <v>689</v>
      </c>
      <c r="H100" s="21" t="s">
        <v>608</v>
      </c>
      <c r="I100" s="21" t="s">
        <v>870</v>
      </c>
      <c r="J100" s="26" t="s">
        <v>697</v>
      </c>
      <c r="K100" s="44" t="s">
        <v>6</v>
      </c>
      <c r="L100" s="45">
        <v>2000</v>
      </c>
      <c r="M100" s="46">
        <v>1</v>
      </c>
      <c r="N100" s="56">
        <v>1</v>
      </c>
      <c r="O100" s="57">
        <v>70.18362599999999</v>
      </c>
      <c r="P100" s="49">
        <v>0</v>
      </c>
      <c r="Q100" s="50">
        <v>0</v>
      </c>
      <c r="R100" s="50">
        <v>0</v>
      </c>
      <c r="S100" s="50">
        <v>0</v>
      </c>
      <c r="T100" s="50">
        <v>0</v>
      </c>
      <c r="U100" s="50">
        <v>2.311167229865696E-2</v>
      </c>
      <c r="V100" s="50">
        <v>0.29534951564562945</v>
      </c>
      <c r="W100" s="50">
        <v>0.11851331748789953</v>
      </c>
      <c r="X100" s="50">
        <v>0.4968832551891349</v>
      </c>
      <c r="Y100" s="50">
        <v>5.4587181643224025E-3</v>
      </c>
      <c r="Z100" s="51">
        <v>0</v>
      </c>
      <c r="AA100" s="52">
        <v>6.0683521214356904E-2</v>
      </c>
      <c r="AB100" s="53">
        <v>0</v>
      </c>
      <c r="AC100" s="54">
        <v>0</v>
      </c>
      <c r="AD100" s="54">
        <v>0</v>
      </c>
      <c r="AE100" s="54">
        <v>0</v>
      </c>
      <c r="AF100" s="54">
        <v>0</v>
      </c>
      <c r="AG100" s="54">
        <v>1.6220609648435</v>
      </c>
      <c r="AH100" s="54">
        <v>20.728699945354002</v>
      </c>
      <c r="AI100" s="54">
        <v>8.3176943505899992</v>
      </c>
      <c r="AJ100" s="54">
        <v>34.873068547856796</v>
      </c>
      <c r="AK100" s="54">
        <v>0.38311263408420998</v>
      </c>
      <c r="AL100" s="54"/>
      <c r="AM100" s="55">
        <v>4.25898955727149</v>
      </c>
    </row>
    <row r="101" spans="1:39" s="27" customFormat="1" ht="63.75">
      <c r="A101" s="21" t="s">
        <v>302</v>
      </c>
      <c r="B101" s="22" t="s">
        <v>0</v>
      </c>
      <c r="C101" s="22" t="s">
        <v>43</v>
      </c>
      <c r="D101" s="22" t="s">
        <v>202</v>
      </c>
      <c r="E101" s="23" t="s">
        <v>303</v>
      </c>
      <c r="F101" s="24" t="s">
        <v>74</v>
      </c>
      <c r="G101" s="25">
        <v>699</v>
      </c>
      <c r="H101" s="21" t="s">
        <v>609</v>
      </c>
      <c r="I101" s="21" t="s">
        <v>468</v>
      </c>
      <c r="J101" s="26" t="s">
        <v>693</v>
      </c>
      <c r="K101" s="44" t="s">
        <v>6</v>
      </c>
      <c r="L101" s="45">
        <v>4784</v>
      </c>
      <c r="M101" s="46">
        <v>1</v>
      </c>
      <c r="N101" s="56">
        <v>1</v>
      </c>
      <c r="O101" s="57">
        <v>2.1608649299526199</v>
      </c>
      <c r="P101" s="49">
        <v>0</v>
      </c>
      <c r="Q101" s="50">
        <v>0.12208398377254627</v>
      </c>
      <c r="R101" s="50">
        <v>0</v>
      </c>
      <c r="S101" s="50">
        <v>0</v>
      </c>
      <c r="T101" s="50">
        <v>6.9091135194772932E-2</v>
      </c>
      <c r="U101" s="50">
        <v>0</v>
      </c>
      <c r="V101" s="50">
        <v>0.37641847901147379</v>
      </c>
      <c r="W101" s="50">
        <v>2.6146014928123619E-3</v>
      </c>
      <c r="X101" s="50">
        <v>0.20944371068714762</v>
      </c>
      <c r="Y101" s="50">
        <v>0</v>
      </c>
      <c r="Z101" s="51">
        <v>0</v>
      </c>
      <c r="AA101" s="52">
        <v>0.2203480898412471</v>
      </c>
      <c r="AB101" s="53"/>
      <c r="AC101" s="54">
        <v>0.26380699904299998</v>
      </c>
      <c r="AD101" s="54"/>
      <c r="AE101" s="54"/>
      <c r="AF101" s="54">
        <v>0.14929661101300001</v>
      </c>
      <c r="AG101" s="54"/>
      <c r="AH101" s="54">
        <v>0.81338949028200003</v>
      </c>
      <c r="AI101" s="54">
        <v>5.64980067162E-3</v>
      </c>
      <c r="AJ101" s="54">
        <v>0.45257956922300002</v>
      </c>
      <c r="AK101" s="54"/>
      <c r="AL101" s="54"/>
      <c r="AM101" s="55">
        <v>0.47614245972000002</v>
      </c>
    </row>
    <row r="102" spans="1:39" s="27" customFormat="1" ht="38.25">
      <c r="A102" s="21" t="s">
        <v>305</v>
      </c>
      <c r="B102" s="22" t="s">
        <v>32</v>
      </c>
      <c r="C102" s="22" t="s">
        <v>182</v>
      </c>
      <c r="D102" s="22" t="s">
        <v>306</v>
      </c>
      <c r="E102" s="23" t="s">
        <v>307</v>
      </c>
      <c r="F102" s="24" t="s">
        <v>66</v>
      </c>
      <c r="G102" s="25">
        <v>702</v>
      </c>
      <c r="H102" s="21" t="s">
        <v>558</v>
      </c>
      <c r="I102" s="21" t="s">
        <v>304</v>
      </c>
      <c r="J102" s="26" t="s">
        <v>693</v>
      </c>
      <c r="K102" s="44" t="s">
        <v>6</v>
      </c>
      <c r="L102" s="45">
        <v>980</v>
      </c>
      <c r="M102" s="46">
        <v>1</v>
      </c>
      <c r="N102" s="56">
        <v>1</v>
      </c>
      <c r="O102" s="57">
        <v>2.7958857899159999</v>
      </c>
      <c r="P102" s="49">
        <v>0</v>
      </c>
      <c r="Q102" s="50">
        <v>0.92336402048009358</v>
      </c>
      <c r="R102" s="50">
        <v>0</v>
      </c>
      <c r="S102" s="50">
        <v>0</v>
      </c>
      <c r="T102" s="50">
        <v>0</v>
      </c>
      <c r="U102" s="50">
        <v>0</v>
      </c>
      <c r="V102" s="50">
        <v>0</v>
      </c>
      <c r="W102" s="50">
        <v>0</v>
      </c>
      <c r="X102" s="50">
        <v>7.663597951990643E-2</v>
      </c>
      <c r="Y102" s="50">
        <v>0</v>
      </c>
      <c r="Z102" s="58">
        <v>0</v>
      </c>
      <c r="AA102" s="59">
        <v>0</v>
      </c>
      <c r="AB102" s="53"/>
      <c r="AC102" s="54">
        <v>2.58162034378</v>
      </c>
      <c r="AD102" s="54"/>
      <c r="AE102" s="54"/>
      <c r="AF102" s="54"/>
      <c r="AG102" s="54"/>
      <c r="AH102" s="54"/>
      <c r="AI102" s="54"/>
      <c r="AJ102" s="54">
        <v>0.21426544613599999</v>
      </c>
      <c r="AK102" s="54"/>
      <c r="AL102" s="54"/>
      <c r="AM102" s="55">
        <v>0</v>
      </c>
    </row>
    <row r="103" spans="1:39" s="27" customFormat="1" ht="38.25">
      <c r="A103" s="21" t="s">
        <v>308</v>
      </c>
      <c r="B103" s="22" t="s">
        <v>39</v>
      </c>
      <c r="C103" s="22" t="s">
        <v>40</v>
      </c>
      <c r="D103" s="22" t="s">
        <v>309</v>
      </c>
      <c r="E103" s="23" t="s">
        <v>310</v>
      </c>
      <c r="F103" s="24" t="s">
        <v>38</v>
      </c>
      <c r="G103" s="25">
        <f>703</f>
        <v>703</v>
      </c>
      <c r="H103" s="21" t="s">
        <v>610</v>
      </c>
      <c r="I103" s="21" t="s">
        <v>675</v>
      </c>
      <c r="J103" s="26" t="s">
        <v>693</v>
      </c>
      <c r="K103" s="44" t="s">
        <v>6</v>
      </c>
      <c r="L103" s="45">
        <v>150</v>
      </c>
      <c r="M103" s="46">
        <v>1</v>
      </c>
      <c r="N103" s="56">
        <v>1</v>
      </c>
      <c r="O103" s="57">
        <v>178.03082787396499</v>
      </c>
      <c r="P103" s="49">
        <v>1.8076105009623513E-3</v>
      </c>
      <c r="Q103" s="50">
        <v>0.88152897494305604</v>
      </c>
      <c r="R103" s="50">
        <v>0</v>
      </c>
      <c r="S103" s="50">
        <v>0</v>
      </c>
      <c r="T103" s="50">
        <v>0</v>
      </c>
      <c r="U103" s="50">
        <v>0</v>
      </c>
      <c r="V103" s="50">
        <v>3.4341564147408444E-3</v>
      </c>
      <c r="W103" s="50">
        <v>5.3575982670217362E-2</v>
      </c>
      <c r="X103" s="50">
        <v>5.9653275471023483E-2</v>
      </c>
      <c r="Y103" s="50">
        <v>0</v>
      </c>
      <c r="Z103" s="58">
        <v>0</v>
      </c>
      <c r="AA103" s="59">
        <v>0</v>
      </c>
      <c r="AB103" s="53">
        <v>0.32181039396</v>
      </c>
      <c r="AC103" s="54">
        <v>156.93933320400001</v>
      </c>
      <c r="AD103" s="54"/>
      <c r="AE103" s="54"/>
      <c r="AF103" s="54"/>
      <c r="AG103" s="54"/>
      <c r="AH103" s="54">
        <v>0.61138570956500005</v>
      </c>
      <c r="AI103" s="54">
        <v>9.5381765489399992</v>
      </c>
      <c r="AJ103" s="54">
        <v>10.6201220175</v>
      </c>
      <c r="AK103" s="54"/>
      <c r="AL103" s="54"/>
      <c r="AM103" s="55">
        <v>0</v>
      </c>
    </row>
    <row r="104" spans="1:39" s="27" customFormat="1" ht="38.25">
      <c r="A104" s="21" t="s">
        <v>311</v>
      </c>
      <c r="B104" s="22" t="s">
        <v>0</v>
      </c>
      <c r="C104" s="22" t="s">
        <v>76</v>
      </c>
      <c r="D104" s="22" t="s">
        <v>312</v>
      </c>
      <c r="E104" s="23" t="s">
        <v>313</v>
      </c>
      <c r="F104" s="24" t="s">
        <v>74</v>
      </c>
      <c r="G104" s="25">
        <v>706</v>
      </c>
      <c r="H104" s="21" t="s">
        <v>611</v>
      </c>
      <c r="I104" s="21" t="s">
        <v>508</v>
      </c>
      <c r="J104" s="26" t="s">
        <v>716</v>
      </c>
      <c r="K104" s="44" t="s">
        <v>6</v>
      </c>
      <c r="L104" s="45">
        <v>2000</v>
      </c>
      <c r="M104" s="46">
        <v>2</v>
      </c>
      <c r="N104" s="56">
        <v>2</v>
      </c>
      <c r="O104" s="57">
        <v>300.771423536236</v>
      </c>
      <c r="P104" s="49">
        <v>0.43105118498194167</v>
      </c>
      <c r="Q104" s="50">
        <v>1.4440871073932727E-2</v>
      </c>
      <c r="R104" s="50">
        <v>0</v>
      </c>
      <c r="S104" s="50">
        <v>1.417035649670529E-2</v>
      </c>
      <c r="T104" s="50">
        <v>0</v>
      </c>
      <c r="U104" s="50">
        <v>0</v>
      </c>
      <c r="V104" s="50">
        <v>0.45624699189704576</v>
      </c>
      <c r="W104" s="50">
        <v>1.9648107669537399E-2</v>
      </c>
      <c r="X104" s="50">
        <v>6.2991767351918762E-2</v>
      </c>
      <c r="Y104" s="50">
        <v>1.4507205289183056E-3</v>
      </c>
      <c r="Z104" s="51">
        <v>0</v>
      </c>
      <c r="AA104" s="52">
        <v>0</v>
      </c>
      <c r="AB104" s="53">
        <v>129.64787852399999</v>
      </c>
      <c r="AC104" s="54">
        <v>4.3434013500099997</v>
      </c>
      <c r="AD104" s="54"/>
      <c r="AE104" s="54">
        <v>4.26203829553</v>
      </c>
      <c r="AF104" s="54"/>
      <c r="AG104" s="54"/>
      <c r="AH104" s="54">
        <v>137.22605723699999</v>
      </c>
      <c r="AI104" s="54">
        <v>5.9095893135599997</v>
      </c>
      <c r="AJ104" s="54">
        <v>18.9461235375</v>
      </c>
      <c r="AK104" s="54">
        <v>0.43633527863600002</v>
      </c>
      <c r="AL104" s="54"/>
      <c r="AM104" s="55">
        <v>0</v>
      </c>
    </row>
    <row r="105" spans="1:39" s="27" customFormat="1" ht="38.25">
      <c r="A105" s="21" t="s">
        <v>311</v>
      </c>
      <c r="B105" s="22" t="s">
        <v>0</v>
      </c>
      <c r="C105" s="22" t="s">
        <v>76</v>
      </c>
      <c r="D105" s="22" t="s">
        <v>312</v>
      </c>
      <c r="E105" s="23" t="s">
        <v>313</v>
      </c>
      <c r="F105" s="24" t="s">
        <v>74</v>
      </c>
      <c r="G105" s="25">
        <v>707</v>
      </c>
      <c r="H105" s="21" t="s">
        <v>509</v>
      </c>
      <c r="I105" s="21" t="s">
        <v>508</v>
      </c>
      <c r="J105" s="26" t="s">
        <v>717</v>
      </c>
      <c r="K105" s="44" t="s">
        <v>6</v>
      </c>
      <c r="L105" s="45">
        <v>75</v>
      </c>
      <c r="M105" s="46">
        <v>1</v>
      </c>
      <c r="N105" s="56">
        <v>1</v>
      </c>
      <c r="O105" s="57">
        <v>10.9766980150211</v>
      </c>
      <c r="P105" s="49">
        <v>0.33334639244541214</v>
      </c>
      <c r="Q105" s="50">
        <v>0</v>
      </c>
      <c r="R105" s="50">
        <v>0</v>
      </c>
      <c r="S105" s="50">
        <v>0</v>
      </c>
      <c r="T105" s="50">
        <v>0</v>
      </c>
      <c r="U105" s="50">
        <v>0</v>
      </c>
      <c r="V105" s="50">
        <v>8.6720339912090605E-2</v>
      </c>
      <c r="W105" s="50">
        <v>0.1189516302874704</v>
      </c>
      <c r="X105" s="50">
        <v>0.42314537044691314</v>
      </c>
      <c r="Y105" s="50">
        <v>3.1335014349790226E-2</v>
      </c>
      <c r="Z105" s="51">
        <v>6.5012525583234629E-3</v>
      </c>
      <c r="AA105" s="52">
        <v>0</v>
      </c>
      <c r="AB105" s="53">
        <v>3.6590426842700001</v>
      </c>
      <c r="AC105" s="54"/>
      <c r="AD105" s="54"/>
      <c r="AE105" s="54"/>
      <c r="AF105" s="54"/>
      <c r="AG105" s="54"/>
      <c r="AH105" s="54">
        <v>0.95190298297499998</v>
      </c>
      <c r="AI105" s="54">
        <v>1.30569612406</v>
      </c>
      <c r="AJ105" s="54">
        <v>4.6447389478499996</v>
      </c>
      <c r="AK105" s="54">
        <v>0.34395498981400002</v>
      </c>
      <c r="AL105" s="54">
        <v>7.1362286052100002E-2</v>
      </c>
      <c r="AM105" s="55">
        <v>0</v>
      </c>
    </row>
    <row r="106" spans="1:39" s="27" customFormat="1" ht="38.25">
      <c r="A106" s="21" t="s">
        <v>256</v>
      </c>
      <c r="B106" s="22" t="s">
        <v>2</v>
      </c>
      <c r="C106" s="22" t="s">
        <v>60</v>
      </c>
      <c r="D106" s="22" t="s">
        <v>257</v>
      </c>
      <c r="E106" s="23" t="s">
        <v>258</v>
      </c>
      <c r="F106" s="24" t="s">
        <v>89</v>
      </c>
      <c r="G106" s="25">
        <v>708</v>
      </c>
      <c r="H106" s="21" t="s">
        <v>559</v>
      </c>
      <c r="I106" s="21" t="s">
        <v>510</v>
      </c>
      <c r="J106" s="26" t="s">
        <v>693</v>
      </c>
      <c r="K106" s="44" t="s">
        <v>6</v>
      </c>
      <c r="L106" s="45">
        <v>2600</v>
      </c>
      <c r="M106" s="46">
        <v>1</v>
      </c>
      <c r="N106" s="56">
        <v>1</v>
      </c>
      <c r="O106" s="57">
        <v>2.0476712433161999</v>
      </c>
      <c r="P106" s="49">
        <v>0</v>
      </c>
      <c r="Q106" s="50">
        <v>0</v>
      </c>
      <c r="R106" s="50">
        <v>0</v>
      </c>
      <c r="S106" s="50">
        <v>0</v>
      </c>
      <c r="T106" s="50">
        <v>0</v>
      </c>
      <c r="U106" s="50">
        <v>0</v>
      </c>
      <c r="V106" s="50">
        <v>1</v>
      </c>
      <c r="W106" s="50">
        <v>0</v>
      </c>
      <c r="X106" s="50">
        <v>0</v>
      </c>
      <c r="Y106" s="50">
        <v>0</v>
      </c>
      <c r="Z106" s="51">
        <v>0</v>
      </c>
      <c r="AA106" s="52">
        <v>0</v>
      </c>
      <c r="AB106" s="53"/>
      <c r="AC106" s="54"/>
      <c r="AD106" s="54"/>
      <c r="AE106" s="54"/>
      <c r="AF106" s="54"/>
      <c r="AG106" s="54"/>
      <c r="AH106" s="54">
        <v>2.0476712433161999</v>
      </c>
      <c r="AI106" s="54"/>
      <c r="AJ106" s="54"/>
      <c r="AK106" s="54"/>
      <c r="AL106" s="54"/>
      <c r="AM106" s="55">
        <v>0</v>
      </c>
    </row>
    <row r="107" spans="1:39" s="27" customFormat="1" ht="89.25">
      <c r="A107" s="21" t="s">
        <v>314</v>
      </c>
      <c r="B107" s="22" t="s">
        <v>0</v>
      </c>
      <c r="C107" s="22" t="s">
        <v>27</v>
      </c>
      <c r="D107" s="22" t="s">
        <v>171</v>
      </c>
      <c r="E107" s="23" t="s">
        <v>315</v>
      </c>
      <c r="F107" s="24" t="s">
        <v>25</v>
      </c>
      <c r="G107" s="25">
        <v>712</v>
      </c>
      <c r="H107" s="21" t="s">
        <v>612</v>
      </c>
      <c r="I107" s="21" t="s">
        <v>404</v>
      </c>
      <c r="J107" s="26" t="s">
        <v>755</v>
      </c>
      <c r="K107" s="44" t="s">
        <v>6</v>
      </c>
      <c r="L107" s="45">
        <v>2000</v>
      </c>
      <c r="M107" s="46">
        <v>1</v>
      </c>
      <c r="N107" s="56">
        <v>1</v>
      </c>
      <c r="O107" s="57">
        <v>107.8242027717117</v>
      </c>
      <c r="P107" s="49">
        <v>0.35891338818646984</v>
      </c>
      <c r="Q107" s="50">
        <v>0</v>
      </c>
      <c r="R107" s="50">
        <v>0</v>
      </c>
      <c r="S107" s="50">
        <v>0</v>
      </c>
      <c r="T107" s="50">
        <v>3.3116744212866246E-3</v>
      </c>
      <c r="U107" s="50">
        <v>0</v>
      </c>
      <c r="V107" s="50">
        <v>0.17692464774991037</v>
      </c>
      <c r="W107" s="50">
        <v>0.13931620687337018</v>
      </c>
      <c r="X107" s="50">
        <v>0.31247635992203621</v>
      </c>
      <c r="Y107" s="50">
        <v>9.0577228469267898E-3</v>
      </c>
      <c r="Z107" s="51">
        <v>0</v>
      </c>
      <c r="AA107" s="52">
        <v>0</v>
      </c>
      <c r="AB107" s="53">
        <v>38.699549945299999</v>
      </c>
      <c r="AC107" s="54"/>
      <c r="AD107" s="54"/>
      <c r="AE107" s="54"/>
      <c r="AF107" s="54">
        <v>0.35707865431469998</v>
      </c>
      <c r="AG107" s="54"/>
      <c r="AH107" s="54">
        <v>19.076759094300002</v>
      </c>
      <c r="AI107" s="54">
        <v>15.0216589393</v>
      </c>
      <c r="AJ107" s="54">
        <v>33.6925143936</v>
      </c>
      <c r="AK107" s="54">
        <v>0.97664174489699995</v>
      </c>
      <c r="AL107" s="54"/>
      <c r="AM107" s="55">
        <v>0</v>
      </c>
    </row>
    <row r="108" spans="1:39" s="27" customFormat="1" ht="76.5">
      <c r="A108" s="21" t="s">
        <v>316</v>
      </c>
      <c r="B108" s="22" t="s">
        <v>0</v>
      </c>
      <c r="C108" s="22" t="s">
        <v>76</v>
      </c>
      <c r="D108" s="22" t="s">
        <v>317</v>
      </c>
      <c r="E108" s="23" t="s">
        <v>318</v>
      </c>
      <c r="F108" s="24" t="s">
        <v>74</v>
      </c>
      <c r="G108" s="25">
        <v>717</v>
      </c>
      <c r="H108" s="21" t="s">
        <v>511</v>
      </c>
      <c r="I108" s="21" t="s">
        <v>464</v>
      </c>
      <c r="J108" s="26" t="s">
        <v>724</v>
      </c>
      <c r="K108" s="44" t="s">
        <v>6</v>
      </c>
      <c r="L108" s="45">
        <v>6500</v>
      </c>
      <c r="M108" s="46">
        <v>1</v>
      </c>
      <c r="N108" s="56">
        <v>1</v>
      </c>
      <c r="O108" s="57">
        <v>4.8355145114550009</v>
      </c>
      <c r="P108" s="49">
        <v>0</v>
      </c>
      <c r="Q108" s="50">
        <v>0</v>
      </c>
      <c r="R108" s="50">
        <v>0</v>
      </c>
      <c r="S108" s="50">
        <v>0</v>
      </c>
      <c r="T108" s="50">
        <v>0</v>
      </c>
      <c r="U108" s="50">
        <v>0</v>
      </c>
      <c r="V108" s="50">
        <v>8.0670858952220134E-2</v>
      </c>
      <c r="W108" s="50">
        <v>0.54845635915215063</v>
      </c>
      <c r="X108" s="50">
        <v>0.13498732958689713</v>
      </c>
      <c r="Y108" s="50">
        <v>0.23588545230873198</v>
      </c>
      <c r="Z108" s="51">
        <v>0</v>
      </c>
      <c r="AA108" s="52">
        <v>0</v>
      </c>
      <c r="AB108" s="53"/>
      <c r="AC108" s="54"/>
      <c r="AD108" s="54"/>
      <c r="AE108" s="54"/>
      <c r="AF108" s="54"/>
      <c r="AG108" s="54"/>
      <c r="AH108" s="54">
        <v>0.39008510911499999</v>
      </c>
      <c r="AI108" s="54">
        <v>2.65206868358</v>
      </c>
      <c r="AJ108" s="54">
        <v>0.65273319108000005</v>
      </c>
      <c r="AK108" s="54">
        <v>1.14062752768</v>
      </c>
      <c r="AL108" s="54"/>
      <c r="AM108" s="55">
        <v>0</v>
      </c>
    </row>
    <row r="109" spans="1:39" s="27" customFormat="1" ht="51">
      <c r="A109" s="21" t="s">
        <v>319</v>
      </c>
      <c r="B109" s="22" t="s">
        <v>0</v>
      </c>
      <c r="C109" s="22" t="s">
        <v>167</v>
      </c>
      <c r="D109" s="22" t="s">
        <v>168</v>
      </c>
      <c r="E109" s="23" t="s">
        <v>320</v>
      </c>
      <c r="F109" s="24" t="s">
        <v>74</v>
      </c>
      <c r="G109" s="25">
        <v>719</v>
      </c>
      <c r="H109" s="21" t="s">
        <v>560</v>
      </c>
      <c r="I109" s="21" t="s">
        <v>320</v>
      </c>
      <c r="J109" s="26" t="s">
        <v>710</v>
      </c>
      <c r="K109" s="44" t="s">
        <v>6</v>
      </c>
      <c r="L109" s="45">
        <v>8800</v>
      </c>
      <c r="M109" s="46">
        <v>1</v>
      </c>
      <c r="N109" s="56">
        <v>1</v>
      </c>
      <c r="O109" s="57">
        <v>52.305495135980003</v>
      </c>
      <c r="P109" s="49">
        <v>3.2634037556521035E-2</v>
      </c>
      <c r="Q109" s="50">
        <v>0</v>
      </c>
      <c r="R109" s="50">
        <v>0</v>
      </c>
      <c r="S109" s="50">
        <v>0</v>
      </c>
      <c r="T109" s="50">
        <v>0</v>
      </c>
      <c r="U109" s="50">
        <v>0</v>
      </c>
      <c r="V109" s="50">
        <v>9.7974707327354402E-2</v>
      </c>
      <c r="W109" s="50">
        <v>0.25249534533351958</v>
      </c>
      <c r="X109" s="50">
        <v>0.53550292632891272</v>
      </c>
      <c r="Y109" s="50">
        <v>8.1392983453692225E-2</v>
      </c>
      <c r="Z109" s="51">
        <v>0</v>
      </c>
      <c r="AA109" s="52">
        <v>0</v>
      </c>
      <c r="AB109" s="53">
        <v>1.7069394926799999</v>
      </c>
      <c r="AC109" s="54"/>
      <c r="AD109" s="54"/>
      <c r="AE109" s="54"/>
      <c r="AF109" s="54"/>
      <c r="AG109" s="54"/>
      <c r="AH109" s="54">
        <v>5.1246155775600002</v>
      </c>
      <c r="AI109" s="54">
        <v>13.2068940572</v>
      </c>
      <c r="AJ109" s="54">
        <v>28.009745708400001</v>
      </c>
      <c r="AK109" s="54">
        <v>4.2573003001399998</v>
      </c>
      <c r="AL109" s="54"/>
      <c r="AM109" s="55">
        <v>0</v>
      </c>
    </row>
    <row r="110" spans="1:39" s="27" customFormat="1" ht="38.25">
      <c r="A110" s="21" t="s">
        <v>319</v>
      </c>
      <c r="B110" s="22" t="s">
        <v>0</v>
      </c>
      <c r="C110" s="22" t="s">
        <v>167</v>
      </c>
      <c r="D110" s="22" t="s">
        <v>168</v>
      </c>
      <c r="E110" s="23" t="s">
        <v>320</v>
      </c>
      <c r="F110" s="24" t="s">
        <v>74</v>
      </c>
      <c r="G110" s="25">
        <v>720</v>
      </c>
      <c r="H110" s="21" t="s">
        <v>613</v>
      </c>
      <c r="I110" s="21" t="s">
        <v>167</v>
      </c>
      <c r="J110" s="26" t="s">
        <v>711</v>
      </c>
      <c r="K110" s="44" t="s">
        <v>6</v>
      </c>
      <c r="L110" s="45">
        <v>28800</v>
      </c>
      <c r="M110" s="46">
        <v>1</v>
      </c>
      <c r="N110" s="56">
        <v>1</v>
      </c>
      <c r="O110" s="57">
        <v>204.89630650150801</v>
      </c>
      <c r="P110" s="49">
        <v>0.13818064646612663</v>
      </c>
      <c r="Q110" s="50">
        <v>0.13483516009204718</v>
      </c>
      <c r="R110" s="50">
        <v>0</v>
      </c>
      <c r="S110" s="50">
        <v>0</v>
      </c>
      <c r="T110" s="50">
        <v>0</v>
      </c>
      <c r="U110" s="50">
        <v>0</v>
      </c>
      <c r="V110" s="50">
        <v>0.23892535459071196</v>
      </c>
      <c r="W110" s="50">
        <v>0.32352030628435036</v>
      </c>
      <c r="X110" s="50">
        <v>0.16354368200411351</v>
      </c>
      <c r="Y110" s="50">
        <v>0</v>
      </c>
      <c r="Z110" s="51">
        <v>0</v>
      </c>
      <c r="AA110" s="52">
        <v>9.9485056265033131E-4</v>
      </c>
      <c r="AB110" s="53">
        <v>28.312704090899999</v>
      </c>
      <c r="AC110" s="54">
        <v>27.627226289399999</v>
      </c>
      <c r="AD110" s="54"/>
      <c r="AE110" s="54"/>
      <c r="AF110" s="54"/>
      <c r="AG110" s="54"/>
      <c r="AH110" s="54">
        <v>48.954922685200003</v>
      </c>
      <c r="AI110" s="54">
        <v>66.288115835900001</v>
      </c>
      <c r="AJ110" s="54">
        <v>33.509496394300001</v>
      </c>
      <c r="AK110" s="54"/>
      <c r="AL110" s="54"/>
      <c r="AM110" s="55">
        <v>0.203841205808</v>
      </c>
    </row>
    <row r="111" spans="1:39" s="27" customFormat="1" ht="38.25">
      <c r="A111" s="21" t="s">
        <v>321</v>
      </c>
      <c r="B111" s="22" t="s">
        <v>2</v>
      </c>
      <c r="C111" s="22" t="s">
        <v>127</v>
      </c>
      <c r="D111" s="22" t="s">
        <v>214</v>
      </c>
      <c r="E111" s="23" t="s">
        <v>322</v>
      </c>
      <c r="F111" s="24" t="s">
        <v>125</v>
      </c>
      <c r="G111" s="25">
        <v>722</v>
      </c>
      <c r="H111" s="21" t="s">
        <v>643</v>
      </c>
      <c r="I111" s="21" t="s">
        <v>676</v>
      </c>
      <c r="J111" s="26" t="s">
        <v>693</v>
      </c>
      <c r="K111" s="44" t="s">
        <v>6</v>
      </c>
      <c r="L111" s="45">
        <v>350</v>
      </c>
      <c r="M111" s="46">
        <v>1</v>
      </c>
      <c r="N111" s="56">
        <v>1</v>
      </c>
      <c r="O111" s="57">
        <v>7.2154172837018988</v>
      </c>
      <c r="P111" s="49">
        <v>0.28482356417584931</v>
      </c>
      <c r="Q111" s="50">
        <v>1.3342369572908181E-2</v>
      </c>
      <c r="R111" s="50">
        <v>0</v>
      </c>
      <c r="S111" s="50">
        <v>0</v>
      </c>
      <c r="T111" s="50">
        <v>0</v>
      </c>
      <c r="U111" s="50">
        <v>0</v>
      </c>
      <c r="V111" s="50">
        <v>0.70183406625124267</v>
      </c>
      <c r="W111" s="50">
        <v>0</v>
      </c>
      <c r="X111" s="50">
        <v>0</v>
      </c>
      <c r="Y111" s="50">
        <v>0</v>
      </c>
      <c r="Z111" s="51">
        <v>0</v>
      </c>
      <c r="AA111" s="52">
        <v>0</v>
      </c>
      <c r="AB111" s="53">
        <v>2.0551208677599999</v>
      </c>
      <c r="AC111" s="54">
        <v>9.6270764021900004E-2</v>
      </c>
      <c r="AD111" s="54"/>
      <c r="AE111" s="54"/>
      <c r="AF111" s="54"/>
      <c r="AG111" s="54"/>
      <c r="AH111" s="54">
        <v>5.0640256519199998</v>
      </c>
      <c r="AI111" s="54"/>
      <c r="AJ111" s="54"/>
      <c r="AK111" s="54"/>
      <c r="AL111" s="54"/>
      <c r="AM111" s="55">
        <v>0</v>
      </c>
    </row>
    <row r="112" spans="1:39" s="27" customFormat="1" ht="51">
      <c r="A112" s="21" t="s">
        <v>323</v>
      </c>
      <c r="B112" s="22" t="s">
        <v>32</v>
      </c>
      <c r="C112" s="22" t="s">
        <v>86</v>
      </c>
      <c r="D112" s="22" t="s">
        <v>299</v>
      </c>
      <c r="E112" s="23" t="s">
        <v>324</v>
      </c>
      <c r="F112" s="24" t="s">
        <v>58</v>
      </c>
      <c r="G112" s="25">
        <v>724</v>
      </c>
      <c r="H112" s="21" t="s">
        <v>614</v>
      </c>
      <c r="I112" s="21" t="s">
        <v>871</v>
      </c>
      <c r="J112" s="26" t="s">
        <v>693</v>
      </c>
      <c r="K112" s="44" t="s">
        <v>6</v>
      </c>
      <c r="L112" s="45">
        <v>13225</v>
      </c>
      <c r="M112" s="46">
        <v>1</v>
      </c>
      <c r="N112" s="56">
        <v>1</v>
      </c>
      <c r="O112" s="57">
        <v>0.3368335127323</v>
      </c>
      <c r="P112" s="49">
        <v>0</v>
      </c>
      <c r="Q112" s="50">
        <v>0</v>
      </c>
      <c r="R112" s="50">
        <v>0</v>
      </c>
      <c r="S112" s="50">
        <v>0</v>
      </c>
      <c r="T112" s="50">
        <v>0</v>
      </c>
      <c r="U112" s="50">
        <v>0</v>
      </c>
      <c r="V112" s="50">
        <v>0</v>
      </c>
      <c r="W112" s="50">
        <v>0</v>
      </c>
      <c r="X112" s="50">
        <v>3.0343714511634753E-2</v>
      </c>
      <c r="Y112" s="50">
        <v>0.96965628548836524</v>
      </c>
      <c r="Z112" s="58">
        <v>0</v>
      </c>
      <c r="AA112" s="59">
        <v>0</v>
      </c>
      <c r="AB112" s="53">
        <v>0</v>
      </c>
      <c r="AC112" s="54">
        <v>0</v>
      </c>
      <c r="AD112" s="54">
        <v>0</v>
      </c>
      <c r="AE112" s="54">
        <v>0</v>
      </c>
      <c r="AF112" s="54">
        <v>0</v>
      </c>
      <c r="AG112" s="54">
        <v>0</v>
      </c>
      <c r="AH112" s="54">
        <v>0</v>
      </c>
      <c r="AI112" s="54">
        <v>0</v>
      </c>
      <c r="AJ112" s="54">
        <v>1.02207799483E-2</v>
      </c>
      <c r="AK112" s="54">
        <v>0.32661273278399999</v>
      </c>
      <c r="AL112" s="54"/>
      <c r="AM112" s="55">
        <v>0</v>
      </c>
    </row>
    <row r="113" spans="1:39" s="27" customFormat="1" ht="38.25">
      <c r="A113" s="21" t="s">
        <v>220</v>
      </c>
      <c r="B113" s="22" t="s">
        <v>9</v>
      </c>
      <c r="C113" s="22" t="s">
        <v>18</v>
      </c>
      <c r="D113" s="22" t="s">
        <v>19</v>
      </c>
      <c r="E113" s="23" t="s">
        <v>221</v>
      </c>
      <c r="F113" s="24" t="s">
        <v>130</v>
      </c>
      <c r="G113" s="25">
        <v>731</v>
      </c>
      <c r="H113" s="21" t="s">
        <v>512</v>
      </c>
      <c r="I113" s="21" t="s">
        <v>471</v>
      </c>
      <c r="J113" s="26" t="s">
        <v>736</v>
      </c>
      <c r="K113" s="44" t="s">
        <v>6</v>
      </c>
      <c r="L113" s="45">
        <v>204455</v>
      </c>
      <c r="M113" s="46">
        <v>3</v>
      </c>
      <c r="N113" s="56">
        <v>3</v>
      </c>
      <c r="O113" s="57">
        <v>26.794894748907396</v>
      </c>
      <c r="P113" s="49">
        <v>5.230469993531691E-2</v>
      </c>
      <c r="Q113" s="50">
        <v>0</v>
      </c>
      <c r="R113" s="50">
        <v>0</v>
      </c>
      <c r="S113" s="50">
        <v>9.9667959566398276E-2</v>
      </c>
      <c r="T113" s="50">
        <v>1.7639830130561471E-3</v>
      </c>
      <c r="U113" s="50">
        <v>2.1343334217363173E-3</v>
      </c>
      <c r="V113" s="50">
        <v>0.22339040285718145</v>
      </c>
      <c r="W113" s="50">
        <v>0.34298502072432091</v>
      </c>
      <c r="X113" s="50">
        <v>0.25780256329096707</v>
      </c>
      <c r="Y113" s="50">
        <v>1.1132529044405499E-2</v>
      </c>
      <c r="Z113" s="58">
        <v>0</v>
      </c>
      <c r="AA113" s="52">
        <v>8.8185081466175628E-3</v>
      </c>
      <c r="AB113" s="53">
        <v>1.40149892964</v>
      </c>
      <c r="AC113" s="54"/>
      <c r="AD113" s="54"/>
      <c r="AE113" s="54">
        <v>2.6705924864199999</v>
      </c>
      <c r="AF113" s="54">
        <v>4.72657391737E-2</v>
      </c>
      <c r="AG113" s="54">
        <v>5.7189239394499998E-2</v>
      </c>
      <c r="AH113" s="54">
        <v>5.9857223324741993</v>
      </c>
      <c r="AI113" s="54">
        <v>9.1902475307600007</v>
      </c>
      <c r="AJ113" s="54">
        <v>6.9077925493799999</v>
      </c>
      <c r="AK113" s="54">
        <v>0.29829494403399998</v>
      </c>
      <c r="AL113" s="54"/>
      <c r="AM113" s="55">
        <v>0.236290997631</v>
      </c>
    </row>
    <row r="114" spans="1:39" s="27" customFormat="1" ht="38.25">
      <c r="A114" s="21" t="s">
        <v>325</v>
      </c>
      <c r="B114" s="22" t="s">
        <v>32</v>
      </c>
      <c r="C114" s="22" t="s">
        <v>182</v>
      </c>
      <c r="D114" s="22" t="s">
        <v>326</v>
      </c>
      <c r="E114" s="23" t="s">
        <v>327</v>
      </c>
      <c r="F114" s="24" t="s">
        <v>66</v>
      </c>
      <c r="G114" s="25">
        <v>789</v>
      </c>
      <c r="H114" s="21" t="s">
        <v>615</v>
      </c>
      <c r="I114" s="21" t="s">
        <v>513</v>
      </c>
      <c r="J114" s="26" t="s">
        <v>693</v>
      </c>
      <c r="K114" s="44" t="s">
        <v>6</v>
      </c>
      <c r="L114" s="45">
        <v>7520</v>
      </c>
      <c r="M114" s="46">
        <v>3</v>
      </c>
      <c r="N114" s="56">
        <v>3</v>
      </c>
      <c r="O114" s="57">
        <v>6.8768726088629997</v>
      </c>
      <c r="P114" s="49">
        <v>0.13445980808620517</v>
      </c>
      <c r="Q114" s="50">
        <v>0.59391567339289164</v>
      </c>
      <c r="R114" s="50">
        <v>0</v>
      </c>
      <c r="S114" s="50">
        <v>0</v>
      </c>
      <c r="T114" s="50">
        <v>0</v>
      </c>
      <c r="U114" s="50">
        <v>4.056665979466563E-2</v>
      </c>
      <c r="V114" s="50">
        <v>0.2310578587262376</v>
      </c>
      <c r="W114" s="50">
        <v>0</v>
      </c>
      <c r="X114" s="50">
        <v>0</v>
      </c>
      <c r="Y114" s="50">
        <v>0</v>
      </c>
      <c r="Z114" s="58">
        <v>0</v>
      </c>
      <c r="AA114" s="59">
        <v>0</v>
      </c>
      <c r="AB114" s="53">
        <v>0.92466297122100005</v>
      </c>
      <c r="AC114" s="54">
        <v>4.0842824263299997</v>
      </c>
      <c r="AD114" s="54"/>
      <c r="AE114" s="54"/>
      <c r="AF114" s="54"/>
      <c r="AG114" s="54">
        <v>0.27897175157499998</v>
      </c>
      <c r="AH114" s="54">
        <v>1.5889554597369999</v>
      </c>
      <c r="AI114" s="54"/>
      <c r="AJ114" s="54"/>
      <c r="AK114" s="54"/>
      <c r="AL114" s="54"/>
      <c r="AM114" s="55">
        <v>0</v>
      </c>
    </row>
    <row r="115" spans="1:39" s="27" customFormat="1" ht="63.75">
      <c r="A115" s="21" t="s">
        <v>328</v>
      </c>
      <c r="B115" s="22" t="s">
        <v>9</v>
      </c>
      <c r="C115" s="22" t="s">
        <v>329</v>
      </c>
      <c r="D115" s="22" t="s">
        <v>330</v>
      </c>
      <c r="E115" s="23" t="s">
        <v>331</v>
      </c>
      <c r="F115" s="24" t="s">
        <v>58</v>
      </c>
      <c r="G115" s="25">
        <v>792</v>
      </c>
      <c r="H115" s="21" t="s">
        <v>616</v>
      </c>
      <c r="I115" s="21" t="s">
        <v>661</v>
      </c>
      <c r="J115" s="26" t="s">
        <v>693</v>
      </c>
      <c r="K115" s="44" t="s">
        <v>6</v>
      </c>
      <c r="L115" s="45">
        <v>6800</v>
      </c>
      <c r="M115" s="46">
        <v>1</v>
      </c>
      <c r="N115" s="56">
        <v>1</v>
      </c>
      <c r="O115" s="57">
        <v>9.4683902681013699</v>
      </c>
      <c r="P115" s="49">
        <v>0.39237212632416874</v>
      </c>
      <c r="Q115" s="50">
        <v>0</v>
      </c>
      <c r="R115" s="50">
        <v>0</v>
      </c>
      <c r="S115" s="50">
        <v>3.7609738009289615E-3</v>
      </c>
      <c r="T115" s="50">
        <v>0</v>
      </c>
      <c r="U115" s="50">
        <v>0</v>
      </c>
      <c r="V115" s="50">
        <v>0.49841864185836759</v>
      </c>
      <c r="W115" s="50">
        <v>0</v>
      </c>
      <c r="X115" s="50">
        <v>0.10544825801653475</v>
      </c>
      <c r="Y115" s="50">
        <v>0</v>
      </c>
      <c r="Z115" s="51">
        <v>0</v>
      </c>
      <c r="AA115" s="52">
        <v>0</v>
      </c>
      <c r="AB115" s="53">
        <v>3.7151324223620006</v>
      </c>
      <c r="AC115" s="54">
        <v>0</v>
      </c>
      <c r="AD115" s="54">
        <v>0</v>
      </c>
      <c r="AE115" s="54">
        <v>3.5610367735299998E-2</v>
      </c>
      <c r="AF115" s="54">
        <v>0</v>
      </c>
      <c r="AG115" s="54">
        <v>0</v>
      </c>
      <c r="AH115" s="54">
        <v>4.71922221801207</v>
      </c>
      <c r="AI115" s="54">
        <v>0</v>
      </c>
      <c r="AJ115" s="54">
        <v>0.99842525999199994</v>
      </c>
      <c r="AK115" s="54">
        <v>0</v>
      </c>
      <c r="AL115" s="54"/>
      <c r="AM115" s="55">
        <v>0</v>
      </c>
    </row>
    <row r="116" spans="1:39" s="27" customFormat="1" ht="63.75">
      <c r="A116" s="21" t="s">
        <v>826</v>
      </c>
      <c r="B116" s="22" t="s">
        <v>2</v>
      </c>
      <c r="C116" s="22" t="s">
        <v>71</v>
      </c>
      <c r="D116" s="22" t="s">
        <v>72</v>
      </c>
      <c r="E116" s="23" t="s">
        <v>845</v>
      </c>
      <c r="F116" s="24" t="s">
        <v>30</v>
      </c>
      <c r="G116" s="25">
        <v>799</v>
      </c>
      <c r="H116" s="21" t="s">
        <v>514</v>
      </c>
      <c r="I116" s="21" t="s">
        <v>872</v>
      </c>
      <c r="J116" s="26" t="s">
        <v>693</v>
      </c>
      <c r="K116" s="44" t="s">
        <v>6</v>
      </c>
      <c r="L116" s="45">
        <v>6445</v>
      </c>
      <c r="M116" s="46">
        <v>2</v>
      </c>
      <c r="N116" s="56">
        <v>2</v>
      </c>
      <c r="O116" s="57">
        <v>55.096515647021512</v>
      </c>
      <c r="P116" s="49">
        <v>0</v>
      </c>
      <c r="Q116" s="50">
        <v>0</v>
      </c>
      <c r="R116" s="50">
        <v>0</v>
      </c>
      <c r="S116" s="50">
        <v>1.3192947546299055E-2</v>
      </c>
      <c r="T116" s="50">
        <v>1.2110160614268718E-2</v>
      </c>
      <c r="U116" s="50">
        <v>2.6125449261750446E-2</v>
      </c>
      <c r="V116" s="50">
        <v>0.89239061527146457</v>
      </c>
      <c r="W116" s="50">
        <v>2.7178605300986054E-4</v>
      </c>
      <c r="X116" s="50">
        <v>5.5813832379003461E-2</v>
      </c>
      <c r="Y116" s="50">
        <v>9.5208874203891298E-5</v>
      </c>
      <c r="Z116" s="58">
        <v>0</v>
      </c>
      <c r="AA116" s="59">
        <v>0</v>
      </c>
      <c r="AB116" s="53">
        <v>0</v>
      </c>
      <c r="AC116" s="54">
        <v>0</v>
      </c>
      <c r="AD116" s="54">
        <v>0</v>
      </c>
      <c r="AE116" s="54">
        <v>0.72688544091499996</v>
      </c>
      <c r="AF116" s="54">
        <v>0.667227653772</v>
      </c>
      <c r="AG116" s="54">
        <v>1.4394212240355</v>
      </c>
      <c r="AH116" s="54">
        <v>49.167613497559401</v>
      </c>
      <c r="AI116" s="54">
        <v>1.49744645223E-2</v>
      </c>
      <c r="AJ116" s="54">
        <v>3.07514768899</v>
      </c>
      <c r="AK116" s="54">
        <v>5.2456772273099996E-3</v>
      </c>
      <c r="AL116" s="54"/>
      <c r="AM116" s="55">
        <v>0</v>
      </c>
    </row>
    <row r="117" spans="1:39" s="27" customFormat="1" ht="51">
      <c r="A117" s="21" t="s">
        <v>332</v>
      </c>
      <c r="B117" s="22" t="s">
        <v>2</v>
      </c>
      <c r="C117" s="22" t="s">
        <v>71</v>
      </c>
      <c r="D117" s="22" t="s">
        <v>72</v>
      </c>
      <c r="E117" s="23" t="s">
        <v>333</v>
      </c>
      <c r="F117" s="24" t="s">
        <v>30</v>
      </c>
      <c r="G117" s="25">
        <v>802</v>
      </c>
      <c r="H117" s="21" t="s">
        <v>515</v>
      </c>
      <c r="I117" s="21" t="s">
        <v>873</v>
      </c>
      <c r="J117" s="26" t="s">
        <v>693</v>
      </c>
      <c r="K117" s="44" t="s">
        <v>6</v>
      </c>
      <c r="L117" s="45">
        <v>150</v>
      </c>
      <c r="M117" s="46">
        <v>1</v>
      </c>
      <c r="N117" s="56">
        <v>1</v>
      </c>
      <c r="O117" s="57">
        <v>1.95208924177753</v>
      </c>
      <c r="P117" s="49">
        <v>0</v>
      </c>
      <c r="Q117" s="50">
        <v>0</v>
      </c>
      <c r="R117" s="50">
        <v>0</v>
      </c>
      <c r="S117" s="50">
        <v>0</v>
      </c>
      <c r="T117" s="50">
        <v>0</v>
      </c>
      <c r="U117" s="50">
        <v>0</v>
      </c>
      <c r="V117" s="50">
        <v>0.86648266091203452</v>
      </c>
      <c r="W117" s="50">
        <v>0</v>
      </c>
      <c r="X117" s="50">
        <v>0.13351733908796554</v>
      </c>
      <c r="Y117" s="50">
        <v>0</v>
      </c>
      <c r="Z117" s="51">
        <v>0</v>
      </c>
      <c r="AA117" s="52">
        <v>0</v>
      </c>
      <c r="AB117" s="53">
        <v>0</v>
      </c>
      <c r="AC117" s="54">
        <v>0</v>
      </c>
      <c r="AD117" s="54">
        <v>0</v>
      </c>
      <c r="AE117" s="54">
        <v>0</v>
      </c>
      <c r="AF117" s="54">
        <v>0</v>
      </c>
      <c r="AG117" s="54">
        <v>0</v>
      </c>
      <c r="AH117" s="54">
        <v>1.69145148055315</v>
      </c>
      <c r="AI117" s="54">
        <v>0</v>
      </c>
      <c r="AJ117" s="54">
        <v>0.26063776122437998</v>
      </c>
      <c r="AK117" s="54">
        <v>0</v>
      </c>
      <c r="AL117" s="54"/>
      <c r="AM117" s="55">
        <v>0</v>
      </c>
    </row>
    <row r="118" spans="1:39" s="27" customFormat="1" ht="38.25">
      <c r="A118" s="21" t="s">
        <v>334</v>
      </c>
      <c r="B118" s="22" t="s">
        <v>0</v>
      </c>
      <c r="C118" s="22" t="s">
        <v>335</v>
      </c>
      <c r="D118" s="22" t="s">
        <v>336</v>
      </c>
      <c r="E118" s="23" t="s">
        <v>337</v>
      </c>
      <c r="F118" s="24" t="s">
        <v>25</v>
      </c>
      <c r="G118" s="25">
        <v>808</v>
      </c>
      <c r="H118" s="21" t="s">
        <v>516</v>
      </c>
      <c r="I118" s="21" t="s">
        <v>404</v>
      </c>
      <c r="J118" s="26" t="s">
        <v>693</v>
      </c>
      <c r="K118" s="44" t="s">
        <v>6</v>
      </c>
      <c r="L118" s="45">
        <v>112</v>
      </c>
      <c r="M118" s="46">
        <v>1</v>
      </c>
      <c r="N118" s="56">
        <v>1</v>
      </c>
      <c r="O118" s="57">
        <v>1146.9159754152226</v>
      </c>
      <c r="P118" s="49">
        <v>0.12665480386774633</v>
      </c>
      <c r="Q118" s="50">
        <v>0.50442752280832981</v>
      </c>
      <c r="R118" s="50">
        <v>9.6981863389722978E-2</v>
      </c>
      <c r="S118" s="50">
        <v>5.8744393048329457E-4</v>
      </c>
      <c r="T118" s="50">
        <v>1.3145947384368331E-4</v>
      </c>
      <c r="U118" s="50">
        <v>1.7459930536193151E-3</v>
      </c>
      <c r="V118" s="50">
        <v>0.20401957657472375</v>
      </c>
      <c r="W118" s="50">
        <v>1.3020760987825186E-2</v>
      </c>
      <c r="X118" s="50">
        <v>5.2150785538884671E-2</v>
      </c>
      <c r="Y118" s="50">
        <v>2.7012268435779605E-4</v>
      </c>
      <c r="Z118" s="51">
        <v>0</v>
      </c>
      <c r="AA118" s="52">
        <v>9.6676904631882527E-6</v>
      </c>
      <c r="AB118" s="53">
        <v>145.262417919</v>
      </c>
      <c r="AC118" s="54">
        <v>578.53598434800006</v>
      </c>
      <c r="AD118" s="54">
        <v>111.23004844721</v>
      </c>
      <c r="AE118" s="54">
        <v>0.67374882853200002</v>
      </c>
      <c r="AF118" s="54">
        <v>0.15077297067100001</v>
      </c>
      <c r="AG118" s="54">
        <v>2.0025073261599999</v>
      </c>
      <c r="AH118" s="54">
        <v>233.99331167099999</v>
      </c>
      <c r="AI118" s="54">
        <v>14.933718789</v>
      </c>
      <c r="AJ118" s="54">
        <v>59.812569064999998</v>
      </c>
      <c r="AK118" s="54">
        <v>0.30980802201199997</v>
      </c>
      <c r="AL118" s="54"/>
      <c r="AM118" s="55">
        <v>1.10880286376E-2</v>
      </c>
    </row>
    <row r="119" spans="1:39" s="27" customFormat="1" ht="38.25">
      <c r="A119" s="21" t="s">
        <v>338</v>
      </c>
      <c r="B119" s="22" t="s">
        <v>9</v>
      </c>
      <c r="C119" s="22" t="s">
        <v>21</v>
      </c>
      <c r="D119" s="22" t="s">
        <v>23</v>
      </c>
      <c r="E119" s="23" t="s">
        <v>339</v>
      </c>
      <c r="F119" s="24" t="s">
        <v>21</v>
      </c>
      <c r="G119" s="25">
        <v>811</v>
      </c>
      <c r="H119" s="21" t="s">
        <v>617</v>
      </c>
      <c r="I119" s="21" t="s">
        <v>449</v>
      </c>
      <c r="J119" s="26" t="s">
        <v>749</v>
      </c>
      <c r="K119" s="44" t="s">
        <v>6</v>
      </c>
      <c r="L119" s="45">
        <v>5800</v>
      </c>
      <c r="M119" s="46">
        <v>1</v>
      </c>
      <c r="N119" s="56">
        <v>1</v>
      </c>
      <c r="O119" s="57">
        <v>211.52265399999999</v>
      </c>
      <c r="P119" s="49">
        <v>0.107801527320095</v>
      </c>
      <c r="Q119" s="50">
        <v>4.0771298344857196E-2</v>
      </c>
      <c r="R119" s="50">
        <v>0</v>
      </c>
      <c r="S119" s="50">
        <v>0</v>
      </c>
      <c r="T119" s="50">
        <v>3.1166465203181976E-3</v>
      </c>
      <c r="U119" s="50">
        <v>5.9559862479316287E-4</v>
      </c>
      <c r="V119" s="50">
        <v>0.50264666013167281</v>
      </c>
      <c r="W119" s="50">
        <v>0.17611880928082529</v>
      </c>
      <c r="X119" s="50">
        <v>0.10428759260651109</v>
      </c>
      <c r="Y119" s="50">
        <v>6.3341185686427706E-3</v>
      </c>
      <c r="Z119" s="51">
        <v>5.8327748602284464E-2</v>
      </c>
      <c r="AA119" s="52">
        <v>0</v>
      </c>
      <c r="AB119" s="53">
        <v>22.802465164000001</v>
      </c>
      <c r="AC119" s="54">
        <v>8.6240532329300006</v>
      </c>
      <c r="AD119" s="54"/>
      <c r="AE119" s="54"/>
      <c r="AF119" s="54">
        <v>0.65924134355757003</v>
      </c>
      <c r="AG119" s="54">
        <v>0.12598260183500001</v>
      </c>
      <c r="AH119" s="54">
        <v>106.32115557528741</v>
      </c>
      <c r="AI119" s="54">
        <v>37.253117958399997</v>
      </c>
      <c r="AJ119" s="54">
        <v>22.059188367400001</v>
      </c>
      <c r="AK119" s="54">
        <v>1.3398095703899999</v>
      </c>
      <c r="AL119" s="54">
        <v>12.3376401862</v>
      </c>
      <c r="AM119" s="55">
        <v>0</v>
      </c>
    </row>
    <row r="120" spans="1:39" s="27" customFormat="1" ht="51">
      <c r="A120" s="21" t="s">
        <v>267</v>
      </c>
      <c r="B120" s="22" t="s">
        <v>2</v>
      </c>
      <c r="C120" s="22" t="s">
        <v>127</v>
      </c>
      <c r="D120" s="22" t="s">
        <v>164</v>
      </c>
      <c r="E120" s="23" t="s">
        <v>268</v>
      </c>
      <c r="F120" s="24" t="s">
        <v>125</v>
      </c>
      <c r="G120" s="25">
        <v>821</v>
      </c>
      <c r="H120" s="21" t="s">
        <v>618</v>
      </c>
      <c r="I120" s="21" t="s">
        <v>874</v>
      </c>
      <c r="J120" s="26" t="s">
        <v>693</v>
      </c>
      <c r="K120" s="44" t="s">
        <v>6</v>
      </c>
      <c r="L120" s="45">
        <v>1200</v>
      </c>
      <c r="M120" s="46">
        <v>1</v>
      </c>
      <c r="N120" s="56">
        <v>1</v>
      </c>
      <c r="O120" s="57">
        <v>205.992819</v>
      </c>
      <c r="P120" s="49">
        <v>0.1027383130525017</v>
      </c>
      <c r="Q120" s="50">
        <v>0</v>
      </c>
      <c r="R120" s="50">
        <v>0</v>
      </c>
      <c r="S120" s="50">
        <v>5.2052864055906728E-2</v>
      </c>
      <c r="T120" s="50">
        <v>1.0955427790859061E-2</v>
      </c>
      <c r="U120" s="50">
        <v>2.0891156774508726E-4</v>
      </c>
      <c r="V120" s="50">
        <v>0.75019982649602979</v>
      </c>
      <c r="W120" s="50">
        <v>1.6603947404127687E-2</v>
      </c>
      <c r="X120" s="50">
        <v>4.2950809738960365E-2</v>
      </c>
      <c r="Y120" s="50">
        <v>6.4152814810500758E-4</v>
      </c>
      <c r="Z120" s="51">
        <v>2.3648371745764597E-2</v>
      </c>
      <c r="AA120" s="52">
        <v>0</v>
      </c>
      <c r="AB120" s="53">
        <v>21.163354724989318</v>
      </c>
      <c r="AC120" s="54">
        <v>0</v>
      </c>
      <c r="AD120" s="54">
        <v>0</v>
      </c>
      <c r="AE120" s="54">
        <v>10.7225162039</v>
      </c>
      <c r="AF120" s="54">
        <v>2.2567394539900003</v>
      </c>
      <c r="AG120" s="54">
        <v>4.303428276152E-2</v>
      </c>
      <c r="AH120" s="54">
        <v>154.53577707322808</v>
      </c>
      <c r="AI120" s="54">
        <v>3.4202939323039945</v>
      </c>
      <c r="AJ120" s="54">
        <v>8.8475583764610999</v>
      </c>
      <c r="AK120" s="54">
        <v>0.13215019169600001</v>
      </c>
      <c r="AL120" s="54">
        <v>4.8713947606700003</v>
      </c>
      <c r="AM120" s="55">
        <v>0</v>
      </c>
    </row>
    <row r="121" spans="1:39" s="27" customFormat="1" ht="63.75">
      <c r="A121" s="21" t="s">
        <v>827</v>
      </c>
      <c r="B121" s="22" t="s">
        <v>9</v>
      </c>
      <c r="C121" s="22" t="s">
        <v>68</v>
      </c>
      <c r="D121" s="22" t="s">
        <v>340</v>
      </c>
      <c r="E121" s="23" t="s">
        <v>846</v>
      </c>
      <c r="F121" s="24" t="s">
        <v>130</v>
      </c>
      <c r="G121" s="25">
        <v>823</v>
      </c>
      <c r="H121" s="21" t="s">
        <v>619</v>
      </c>
      <c r="I121" s="21" t="s">
        <v>875</v>
      </c>
      <c r="J121" s="26" t="s">
        <v>693</v>
      </c>
      <c r="K121" s="44" t="s">
        <v>6</v>
      </c>
      <c r="L121" s="45">
        <v>9502</v>
      </c>
      <c r="M121" s="46">
        <v>1</v>
      </c>
      <c r="N121" s="56">
        <v>1</v>
      </c>
      <c r="O121" s="57">
        <v>96.952289872449995</v>
      </c>
      <c r="P121" s="49">
        <v>3.2571057574714728E-2</v>
      </c>
      <c r="Q121" s="50">
        <v>0</v>
      </c>
      <c r="R121" s="50">
        <v>0</v>
      </c>
      <c r="S121" s="50">
        <v>6.5556966126017149E-2</v>
      </c>
      <c r="T121" s="50">
        <v>0.13643683424602471</v>
      </c>
      <c r="U121" s="50">
        <v>0</v>
      </c>
      <c r="V121" s="50">
        <v>0.41022364736532807</v>
      </c>
      <c r="W121" s="50">
        <v>4.6878635108467993E-2</v>
      </c>
      <c r="X121" s="50">
        <v>0.30020160139787022</v>
      </c>
      <c r="Y121" s="50">
        <v>8.1312581815771653E-3</v>
      </c>
      <c r="Z121" s="58">
        <v>0</v>
      </c>
      <c r="AA121" s="59">
        <v>0</v>
      </c>
      <c r="AB121" s="53">
        <v>3.1578386154360003</v>
      </c>
      <c r="AC121" s="54">
        <v>0</v>
      </c>
      <c r="AD121" s="54">
        <v>0</v>
      </c>
      <c r="AE121" s="54">
        <v>6.355897983008</v>
      </c>
      <c r="AF121" s="54">
        <v>13.2278635031</v>
      </c>
      <c r="AG121" s="54">
        <v>0</v>
      </c>
      <c r="AH121" s="54">
        <v>39.772121971896993</v>
      </c>
      <c r="AI121" s="54">
        <v>4.5449910198610004</v>
      </c>
      <c r="AJ121" s="54">
        <v>29.105232678900002</v>
      </c>
      <c r="AK121" s="54">
        <v>0.78834410024799995</v>
      </c>
      <c r="AL121" s="54"/>
      <c r="AM121" s="55">
        <v>0</v>
      </c>
    </row>
    <row r="122" spans="1:39" s="27" customFormat="1" ht="51">
      <c r="A122" s="21" t="s">
        <v>341</v>
      </c>
      <c r="B122" s="22" t="s">
        <v>53</v>
      </c>
      <c r="C122" s="22" t="s">
        <v>55</v>
      </c>
      <c r="D122" s="22" t="s">
        <v>342</v>
      </c>
      <c r="E122" s="23" t="s">
        <v>343</v>
      </c>
      <c r="F122" s="24" t="s">
        <v>53</v>
      </c>
      <c r="G122" s="25">
        <v>826</v>
      </c>
      <c r="H122" s="21" t="s">
        <v>620</v>
      </c>
      <c r="I122" s="21" t="s">
        <v>681</v>
      </c>
      <c r="J122" s="26" t="s">
        <v>693</v>
      </c>
      <c r="K122" s="44" t="s">
        <v>6</v>
      </c>
      <c r="L122" s="45">
        <v>2038</v>
      </c>
      <c r="M122" s="46">
        <v>1</v>
      </c>
      <c r="N122" s="56">
        <v>1</v>
      </c>
      <c r="O122" s="57">
        <v>15.969463759</v>
      </c>
      <c r="P122" s="49">
        <v>0</v>
      </c>
      <c r="Q122" s="50">
        <v>1</v>
      </c>
      <c r="R122" s="50">
        <v>0</v>
      </c>
      <c r="S122" s="50">
        <v>0</v>
      </c>
      <c r="T122" s="50">
        <v>0</v>
      </c>
      <c r="U122" s="50">
        <v>0</v>
      </c>
      <c r="V122" s="50">
        <v>0</v>
      </c>
      <c r="W122" s="50">
        <v>0</v>
      </c>
      <c r="X122" s="50">
        <v>0</v>
      </c>
      <c r="Y122" s="50">
        <v>0</v>
      </c>
      <c r="Z122" s="58">
        <v>0</v>
      </c>
      <c r="AA122" s="59">
        <v>0</v>
      </c>
      <c r="AB122" s="53"/>
      <c r="AC122" s="54">
        <v>15.969463759</v>
      </c>
      <c r="AD122" s="54"/>
      <c r="AE122" s="54"/>
      <c r="AF122" s="54"/>
      <c r="AG122" s="54"/>
      <c r="AH122" s="54"/>
      <c r="AI122" s="54"/>
      <c r="AJ122" s="54"/>
      <c r="AK122" s="54"/>
      <c r="AL122" s="54"/>
      <c r="AM122" s="55">
        <v>0</v>
      </c>
    </row>
    <row r="123" spans="1:39" s="27" customFormat="1" ht="38.25">
      <c r="A123" s="21" t="s">
        <v>141</v>
      </c>
      <c r="B123" s="22" t="s">
        <v>9</v>
      </c>
      <c r="C123" s="22" t="s">
        <v>142</v>
      </c>
      <c r="D123" s="22" t="s">
        <v>143</v>
      </c>
      <c r="E123" s="23" t="s">
        <v>144</v>
      </c>
      <c r="F123" s="24" t="s">
        <v>107</v>
      </c>
      <c r="G123" s="25">
        <v>835</v>
      </c>
      <c r="H123" s="21" t="s">
        <v>517</v>
      </c>
      <c r="I123" s="21" t="s">
        <v>677</v>
      </c>
      <c r="J123" s="26" t="s">
        <v>693</v>
      </c>
      <c r="K123" s="44" t="s">
        <v>6</v>
      </c>
      <c r="L123" s="45">
        <v>200</v>
      </c>
      <c r="M123" s="46">
        <v>1</v>
      </c>
      <c r="N123" s="56">
        <v>1</v>
      </c>
      <c r="O123" s="57">
        <v>1.9451060465982208</v>
      </c>
      <c r="P123" s="49">
        <v>6.8627067470410745E-3</v>
      </c>
      <c r="Q123" s="50">
        <v>0</v>
      </c>
      <c r="R123" s="50">
        <v>0</v>
      </c>
      <c r="S123" s="50">
        <v>0</v>
      </c>
      <c r="T123" s="50">
        <v>0</v>
      </c>
      <c r="U123" s="50">
        <v>0</v>
      </c>
      <c r="V123" s="50">
        <v>3.3760541642475434E-3</v>
      </c>
      <c r="W123" s="50">
        <v>0.45953882962486781</v>
      </c>
      <c r="X123" s="50">
        <v>0.53022240946384369</v>
      </c>
      <c r="Y123" s="50">
        <v>0</v>
      </c>
      <c r="Z123" s="51">
        <v>0</v>
      </c>
      <c r="AA123" s="52">
        <v>0</v>
      </c>
      <c r="AB123" s="53">
        <v>1.33486923897E-2</v>
      </c>
      <c r="AC123" s="54"/>
      <c r="AD123" s="54"/>
      <c r="AE123" s="54"/>
      <c r="AF123" s="54"/>
      <c r="AG123" s="54"/>
      <c r="AH123" s="54">
        <v>6.5667833685209998E-3</v>
      </c>
      <c r="AI123" s="54">
        <v>0.89385175615000001</v>
      </c>
      <c r="AJ123" s="54">
        <v>1.03133881469</v>
      </c>
      <c r="AK123" s="54"/>
      <c r="AL123" s="54"/>
      <c r="AM123" s="55">
        <v>0</v>
      </c>
    </row>
    <row r="124" spans="1:39" s="27" customFormat="1" ht="63.75">
      <c r="A124" s="21" t="s">
        <v>344</v>
      </c>
      <c r="B124" s="22" t="s">
        <v>9</v>
      </c>
      <c r="C124" s="22" t="s">
        <v>217</v>
      </c>
      <c r="D124" s="22" t="s">
        <v>345</v>
      </c>
      <c r="E124" s="23" t="s">
        <v>346</v>
      </c>
      <c r="F124" s="24" t="s">
        <v>107</v>
      </c>
      <c r="G124" s="25">
        <v>837</v>
      </c>
      <c r="H124" s="21" t="s">
        <v>518</v>
      </c>
      <c r="I124" s="21" t="s">
        <v>447</v>
      </c>
      <c r="J124" s="26" t="s">
        <v>704</v>
      </c>
      <c r="K124" s="44" t="s">
        <v>6</v>
      </c>
      <c r="L124" s="45">
        <v>59500</v>
      </c>
      <c r="M124" s="46">
        <v>1</v>
      </c>
      <c r="N124" s="56">
        <v>1</v>
      </c>
      <c r="O124" s="57">
        <v>359.96157709491638</v>
      </c>
      <c r="P124" s="49">
        <v>0.10179532567426762</v>
      </c>
      <c r="Q124" s="50">
        <v>0.438337231835704</v>
      </c>
      <c r="R124" s="50">
        <v>3.7174820168296745E-4</v>
      </c>
      <c r="S124" s="50">
        <v>0</v>
      </c>
      <c r="T124" s="50">
        <v>0</v>
      </c>
      <c r="U124" s="50">
        <v>0</v>
      </c>
      <c r="V124" s="50">
        <v>0.28543338135610985</v>
      </c>
      <c r="W124" s="50">
        <v>4.7808191453062275E-2</v>
      </c>
      <c r="X124" s="50">
        <v>0.1251884385952603</v>
      </c>
      <c r="Y124" s="50">
        <v>9.6470912595605527E-4</v>
      </c>
      <c r="Z124" s="58">
        <v>0</v>
      </c>
      <c r="AA124" s="52">
        <v>1.0097375795699423E-4</v>
      </c>
      <c r="AB124" s="53">
        <v>36.642405970600002</v>
      </c>
      <c r="AC124" s="54">
        <v>157.784561271</v>
      </c>
      <c r="AD124" s="54">
        <v>0.13381506896000001</v>
      </c>
      <c r="AE124" s="54"/>
      <c r="AF124" s="54"/>
      <c r="AG124" s="54"/>
      <c r="AH124" s="54">
        <v>102.74505010848</v>
      </c>
      <c r="AI124" s="54">
        <v>17.209111993499999</v>
      </c>
      <c r="AJ124" s="54">
        <v>45.0630277908</v>
      </c>
      <c r="AK124" s="54">
        <v>0.347258218417</v>
      </c>
      <c r="AL124" s="54"/>
      <c r="AM124" s="55">
        <v>3.6346673159400003E-2</v>
      </c>
    </row>
    <row r="125" spans="1:39" s="27" customFormat="1" ht="51">
      <c r="A125" s="21" t="s">
        <v>347</v>
      </c>
      <c r="B125" s="22" t="s">
        <v>9</v>
      </c>
      <c r="C125" s="22" t="s">
        <v>18</v>
      </c>
      <c r="D125" s="22" t="s">
        <v>19</v>
      </c>
      <c r="E125" s="23" t="s">
        <v>348</v>
      </c>
      <c r="F125" s="24" t="s">
        <v>130</v>
      </c>
      <c r="G125" s="25">
        <v>843</v>
      </c>
      <c r="H125" s="21" t="s">
        <v>519</v>
      </c>
      <c r="I125" s="21" t="s">
        <v>471</v>
      </c>
      <c r="J125" s="26" t="s">
        <v>743</v>
      </c>
      <c r="K125" s="44" t="s">
        <v>6</v>
      </c>
      <c r="L125" s="45">
        <v>7830</v>
      </c>
      <c r="M125" s="46">
        <v>1</v>
      </c>
      <c r="N125" s="56">
        <v>1</v>
      </c>
      <c r="O125" s="57">
        <v>7.0809348899461533</v>
      </c>
      <c r="P125" s="49">
        <v>1.9105261135091267E-5</v>
      </c>
      <c r="Q125" s="50">
        <v>0</v>
      </c>
      <c r="R125" s="50">
        <v>0</v>
      </c>
      <c r="S125" s="50">
        <v>0</v>
      </c>
      <c r="T125" s="50">
        <v>0</v>
      </c>
      <c r="U125" s="50">
        <v>3.7881347606635002E-2</v>
      </c>
      <c r="V125" s="50">
        <v>1.6145594332229396E-2</v>
      </c>
      <c r="W125" s="50">
        <v>0.8065142689192879</v>
      </c>
      <c r="X125" s="50">
        <v>5.1087207555124248E-2</v>
      </c>
      <c r="Y125" s="50">
        <v>8.8352476325588347E-2</v>
      </c>
      <c r="Z125" s="58">
        <v>0</v>
      </c>
      <c r="AA125" s="59">
        <v>0</v>
      </c>
      <c r="AB125" s="53">
        <v>1.3528311015299999E-4</v>
      </c>
      <c r="AC125" s="54"/>
      <c r="AD125" s="54"/>
      <c r="AE125" s="54"/>
      <c r="AF125" s="54"/>
      <c r="AG125" s="54">
        <v>0.26823535594600001</v>
      </c>
      <c r="AH125" s="54">
        <v>0.114325902226</v>
      </c>
      <c r="AI125" s="54">
        <v>5.7108750260300001</v>
      </c>
      <c r="AJ125" s="54">
        <v>0.36174519040699998</v>
      </c>
      <c r="AK125" s="54">
        <v>0.62561813222700002</v>
      </c>
      <c r="AL125" s="54"/>
      <c r="AM125" s="55">
        <v>0</v>
      </c>
    </row>
    <row r="126" spans="1:39" s="27" customFormat="1" ht="38.25">
      <c r="A126" s="21" t="s">
        <v>349</v>
      </c>
      <c r="B126" s="22" t="s">
        <v>39</v>
      </c>
      <c r="C126" s="22" t="s">
        <v>40</v>
      </c>
      <c r="D126" s="22" t="s">
        <v>350</v>
      </c>
      <c r="E126" s="23" t="s">
        <v>351</v>
      </c>
      <c r="F126" s="24" t="s">
        <v>38</v>
      </c>
      <c r="G126" s="25">
        <v>845</v>
      </c>
      <c r="H126" s="21" t="s">
        <v>621</v>
      </c>
      <c r="I126" s="21" t="s">
        <v>876</v>
      </c>
      <c r="J126" s="26" t="s">
        <v>693</v>
      </c>
      <c r="K126" s="44" t="s">
        <v>6</v>
      </c>
      <c r="L126" s="45">
        <v>205</v>
      </c>
      <c r="M126" s="46">
        <v>1</v>
      </c>
      <c r="N126" s="56">
        <v>1</v>
      </c>
      <c r="O126" s="57">
        <v>10.504750032343301</v>
      </c>
      <c r="P126" s="49">
        <v>0</v>
      </c>
      <c r="Q126" s="50">
        <v>0.93130857621061025</v>
      </c>
      <c r="R126" s="50">
        <v>0</v>
      </c>
      <c r="S126" s="50">
        <v>0</v>
      </c>
      <c r="T126" s="50">
        <v>0</v>
      </c>
      <c r="U126" s="50">
        <v>0</v>
      </c>
      <c r="V126" s="50">
        <v>0</v>
      </c>
      <c r="W126" s="50">
        <v>0</v>
      </c>
      <c r="X126" s="50">
        <v>6.8691423789389805E-2</v>
      </c>
      <c r="Y126" s="50">
        <v>0</v>
      </c>
      <c r="Z126" s="58">
        <v>0</v>
      </c>
      <c r="AA126" s="59">
        <v>0</v>
      </c>
      <c r="AB126" s="53">
        <v>0</v>
      </c>
      <c r="AC126" s="54">
        <v>9.7831637960700011</v>
      </c>
      <c r="AD126" s="54">
        <v>0</v>
      </c>
      <c r="AE126" s="54">
        <v>0</v>
      </c>
      <c r="AF126" s="54">
        <v>0</v>
      </c>
      <c r="AG126" s="54">
        <v>0</v>
      </c>
      <c r="AH126" s="54">
        <v>0</v>
      </c>
      <c r="AI126" s="54">
        <v>0</v>
      </c>
      <c r="AJ126" s="54">
        <v>0.72158623627329999</v>
      </c>
      <c r="AK126" s="54">
        <v>0</v>
      </c>
      <c r="AL126" s="54"/>
      <c r="AM126" s="55">
        <v>0</v>
      </c>
    </row>
    <row r="127" spans="1:39" s="27" customFormat="1" ht="38.25">
      <c r="A127" s="21" t="s">
        <v>352</v>
      </c>
      <c r="B127" s="22" t="s">
        <v>0</v>
      </c>
      <c r="C127" s="22" t="s">
        <v>167</v>
      </c>
      <c r="D127" s="22" t="s">
        <v>168</v>
      </c>
      <c r="E127" s="23" t="s">
        <v>353</v>
      </c>
      <c r="F127" s="24" t="s">
        <v>74</v>
      </c>
      <c r="G127" s="25">
        <v>847</v>
      </c>
      <c r="H127" s="21" t="s">
        <v>622</v>
      </c>
      <c r="I127" s="21" t="s">
        <v>691</v>
      </c>
      <c r="J127" s="26" t="s">
        <v>712</v>
      </c>
      <c r="K127" s="44" t="s">
        <v>6</v>
      </c>
      <c r="L127" s="45">
        <v>8080</v>
      </c>
      <c r="M127" s="46">
        <v>2</v>
      </c>
      <c r="N127" s="56">
        <v>2</v>
      </c>
      <c r="O127" s="57">
        <v>4.5869031320203595</v>
      </c>
      <c r="P127" s="49">
        <v>7.9787261463662315E-2</v>
      </c>
      <c r="Q127" s="50">
        <v>0</v>
      </c>
      <c r="R127" s="50">
        <v>0</v>
      </c>
      <c r="S127" s="50">
        <v>0</v>
      </c>
      <c r="T127" s="50">
        <v>0</v>
      </c>
      <c r="U127" s="50">
        <v>0</v>
      </c>
      <c r="V127" s="50">
        <v>0.2715332431974436</v>
      </c>
      <c r="W127" s="50">
        <v>0.24929131513757122</v>
      </c>
      <c r="X127" s="50">
        <v>0.39814057063934832</v>
      </c>
      <c r="Y127" s="50">
        <v>1.2476095619746346E-3</v>
      </c>
      <c r="Z127" s="51">
        <v>0</v>
      </c>
      <c r="AA127" s="52">
        <v>0</v>
      </c>
      <c r="AB127" s="53">
        <v>0.36597643950300002</v>
      </c>
      <c r="AC127" s="54"/>
      <c r="AD127" s="54"/>
      <c r="AE127" s="54"/>
      <c r="AF127" s="54"/>
      <c r="AG127" s="54"/>
      <c r="AH127" s="54">
        <v>1.2454966836700001</v>
      </c>
      <c r="AI127" s="54">
        <v>1.1434751141899999</v>
      </c>
      <c r="AJ127" s="54">
        <v>1.82623223045</v>
      </c>
      <c r="AK127" s="54">
        <v>5.7226642073600004E-3</v>
      </c>
      <c r="AL127" s="54"/>
      <c r="AM127" s="55">
        <v>0</v>
      </c>
    </row>
    <row r="128" spans="1:39" s="27" customFormat="1" ht="51">
      <c r="A128" s="21" t="s">
        <v>354</v>
      </c>
      <c r="B128" s="22" t="s">
        <v>0</v>
      </c>
      <c r="C128" s="22" t="s">
        <v>134</v>
      </c>
      <c r="D128" s="22" t="s">
        <v>270</v>
      </c>
      <c r="E128" s="23" t="s">
        <v>355</v>
      </c>
      <c r="F128" s="24" t="s">
        <v>74</v>
      </c>
      <c r="G128" s="25">
        <v>847</v>
      </c>
      <c r="H128" s="21" t="s">
        <v>622</v>
      </c>
      <c r="I128" s="21" t="s">
        <v>692</v>
      </c>
      <c r="J128" s="26" t="s">
        <v>693</v>
      </c>
      <c r="K128" s="44" t="s">
        <v>6</v>
      </c>
      <c r="L128" s="45">
        <v>8080</v>
      </c>
      <c r="M128" s="46">
        <v>2</v>
      </c>
      <c r="N128" s="56">
        <v>2</v>
      </c>
      <c r="O128" s="57">
        <v>85.420581398227995</v>
      </c>
      <c r="P128" s="49">
        <v>9.157878973500265E-2</v>
      </c>
      <c r="Q128" s="50">
        <v>0</v>
      </c>
      <c r="R128" s="50">
        <v>0</v>
      </c>
      <c r="S128" s="50">
        <v>0</v>
      </c>
      <c r="T128" s="50">
        <v>0</v>
      </c>
      <c r="U128" s="50">
        <v>0</v>
      </c>
      <c r="V128" s="50">
        <v>0.78773600463943771</v>
      </c>
      <c r="W128" s="50">
        <v>3.3366258282212125E-2</v>
      </c>
      <c r="X128" s="50">
        <v>8.7318947343347511E-2</v>
      </c>
      <c r="Y128" s="50">
        <v>0</v>
      </c>
      <c r="Z128" s="51">
        <v>0</v>
      </c>
      <c r="AA128" s="52">
        <v>0</v>
      </c>
      <c r="AB128" s="53">
        <v>7.8227134629100004</v>
      </c>
      <c r="AC128" s="54"/>
      <c r="AD128" s="54"/>
      <c r="AE128" s="54"/>
      <c r="AF128" s="54"/>
      <c r="AG128" s="54"/>
      <c r="AH128" s="54">
        <v>67.288867504617997</v>
      </c>
      <c r="AI128" s="54">
        <v>2.85016518155</v>
      </c>
      <c r="AJ128" s="54">
        <v>7.4588352491499998</v>
      </c>
      <c r="AK128" s="54"/>
      <c r="AL128" s="54"/>
      <c r="AM128" s="55">
        <v>0</v>
      </c>
    </row>
    <row r="129" spans="1:39" s="27" customFormat="1" ht="51">
      <c r="A129" s="21" t="s">
        <v>356</v>
      </c>
      <c r="B129" s="22" t="s">
        <v>9</v>
      </c>
      <c r="C129" s="22" t="s">
        <v>210</v>
      </c>
      <c r="D129" s="22" t="s">
        <v>211</v>
      </c>
      <c r="E129" s="23" t="s">
        <v>357</v>
      </c>
      <c r="F129" s="24" t="s">
        <v>13</v>
      </c>
      <c r="G129" s="25">
        <v>851</v>
      </c>
      <c r="H129" s="21" t="s">
        <v>623</v>
      </c>
      <c r="I129" s="21" t="s">
        <v>662</v>
      </c>
      <c r="J129" s="26" t="s">
        <v>693</v>
      </c>
      <c r="K129" s="44" t="s">
        <v>6</v>
      </c>
      <c r="L129" s="45">
        <v>9065</v>
      </c>
      <c r="M129" s="46">
        <v>1</v>
      </c>
      <c r="N129" s="56">
        <v>1</v>
      </c>
      <c r="O129" s="57">
        <v>564.54380598323792</v>
      </c>
      <c r="P129" s="49">
        <v>8.6860897370391071E-2</v>
      </c>
      <c r="Q129" s="50">
        <v>0.4051268552467136</v>
      </c>
      <c r="R129" s="50">
        <v>1.830898652018316E-2</v>
      </c>
      <c r="S129" s="50">
        <v>4.4599588644052153E-5</v>
      </c>
      <c r="T129" s="50">
        <v>7.0662087410245083E-4</v>
      </c>
      <c r="U129" s="50">
        <v>9.0653900591408751E-4</v>
      </c>
      <c r="V129" s="50">
        <v>0.45672342553514017</v>
      </c>
      <c r="W129" s="50">
        <v>1.587462239347657E-4</v>
      </c>
      <c r="X129" s="50">
        <v>2.4070993670424718E-2</v>
      </c>
      <c r="Y129" s="50">
        <v>7.0923359645520268E-3</v>
      </c>
      <c r="Z129" s="58">
        <v>0</v>
      </c>
      <c r="AA129" s="59">
        <v>0</v>
      </c>
      <c r="AB129" s="53">
        <v>49.036781592600001</v>
      </c>
      <c r="AC129" s="54">
        <v>228.711856767</v>
      </c>
      <c r="AD129" s="54">
        <v>10.336224933800001</v>
      </c>
      <c r="AE129" s="54">
        <v>2.5178421518399999E-2</v>
      </c>
      <c r="AF129" s="54">
        <v>0.398918437653</v>
      </c>
      <c r="AG129" s="54">
        <v>0.51178098067099997</v>
      </c>
      <c r="AH129" s="54">
        <v>257.84038093330997</v>
      </c>
      <c r="AI129" s="54">
        <v>8.9619197445599999E-2</v>
      </c>
      <c r="AJ129" s="54">
        <v>13.5891303805</v>
      </c>
      <c r="AK129" s="54">
        <v>4.0039343387399997</v>
      </c>
      <c r="AL129" s="54"/>
      <c r="AM129" s="55">
        <v>0</v>
      </c>
    </row>
    <row r="130" spans="1:39" s="27" customFormat="1" ht="63.75">
      <c r="A130" s="21" t="s">
        <v>828</v>
      </c>
      <c r="B130" s="22" t="s">
        <v>187</v>
      </c>
      <c r="C130" s="22" t="s">
        <v>359</v>
      </c>
      <c r="D130" s="22" t="s">
        <v>835</v>
      </c>
      <c r="E130" s="23" t="s">
        <v>847</v>
      </c>
      <c r="F130" s="24" t="s">
        <v>358</v>
      </c>
      <c r="G130" s="25">
        <v>869</v>
      </c>
      <c r="H130" s="21" t="s">
        <v>624</v>
      </c>
      <c r="I130" s="21" t="s">
        <v>877</v>
      </c>
      <c r="J130" s="26" t="s">
        <v>693</v>
      </c>
      <c r="K130" s="44" t="s">
        <v>6</v>
      </c>
      <c r="L130" s="45">
        <v>12500</v>
      </c>
      <c r="M130" s="46">
        <v>1</v>
      </c>
      <c r="N130" s="56">
        <v>1</v>
      </c>
      <c r="O130" s="57">
        <v>32.124980000000001</v>
      </c>
      <c r="P130" s="49">
        <v>2.0673631547786175E-2</v>
      </c>
      <c r="Q130" s="50">
        <v>0.63339743713459118</v>
      </c>
      <c r="R130" s="50">
        <v>0</v>
      </c>
      <c r="S130" s="50">
        <v>0</v>
      </c>
      <c r="T130" s="50">
        <v>1.1097905741886844E-2</v>
      </c>
      <c r="U130" s="50">
        <v>0</v>
      </c>
      <c r="V130" s="50">
        <v>0.11134543896992309</v>
      </c>
      <c r="W130" s="50">
        <v>3.1346323017166079E-3</v>
      </c>
      <c r="X130" s="50">
        <v>0.22035095430409607</v>
      </c>
      <c r="Y130" s="50">
        <v>0</v>
      </c>
      <c r="Z130" s="51">
        <v>0</v>
      </c>
      <c r="AA130" s="52">
        <v>0</v>
      </c>
      <c r="AB130" s="53">
        <v>0.66413999999999995</v>
      </c>
      <c r="AC130" s="54">
        <v>20.34788</v>
      </c>
      <c r="AD130" s="54">
        <v>0</v>
      </c>
      <c r="AE130" s="54">
        <v>0</v>
      </c>
      <c r="AF130" s="54">
        <v>0.35652</v>
      </c>
      <c r="AG130" s="54">
        <v>0</v>
      </c>
      <c r="AH130" s="54">
        <v>3.5769700000000002</v>
      </c>
      <c r="AI130" s="54">
        <v>0.1007</v>
      </c>
      <c r="AJ130" s="54">
        <v>7.0787700000000005</v>
      </c>
      <c r="AK130" s="54"/>
      <c r="AL130" s="54"/>
      <c r="AM130" s="55">
        <v>0</v>
      </c>
    </row>
    <row r="131" spans="1:39" s="27" customFormat="1" ht="38.25">
      <c r="A131" s="21" t="s">
        <v>361</v>
      </c>
      <c r="B131" s="22" t="s">
        <v>2</v>
      </c>
      <c r="C131" s="22" t="s">
        <v>3</v>
      </c>
      <c r="D131" s="22" t="s">
        <v>362</v>
      </c>
      <c r="E131" s="23" t="s">
        <v>363</v>
      </c>
      <c r="F131" s="24" t="s">
        <v>89</v>
      </c>
      <c r="G131" s="25">
        <v>893</v>
      </c>
      <c r="H131" s="21" t="s">
        <v>625</v>
      </c>
      <c r="I131" s="21" t="s">
        <v>878</v>
      </c>
      <c r="J131" s="26" t="s">
        <v>693</v>
      </c>
      <c r="K131" s="44" t="s">
        <v>6</v>
      </c>
      <c r="L131" s="45">
        <v>7793</v>
      </c>
      <c r="M131" s="46">
        <v>8</v>
      </c>
      <c r="N131" s="56">
        <v>8</v>
      </c>
      <c r="O131" s="57">
        <v>9.6518068110394797</v>
      </c>
      <c r="P131" s="49">
        <v>0</v>
      </c>
      <c r="Q131" s="50">
        <v>0</v>
      </c>
      <c r="R131" s="50">
        <v>0</v>
      </c>
      <c r="S131" s="50">
        <v>0.26501366880896199</v>
      </c>
      <c r="T131" s="50">
        <v>4.628041053423162E-3</v>
      </c>
      <c r="U131" s="50">
        <v>0.33409945533645741</v>
      </c>
      <c r="V131" s="50">
        <v>0.37461359066163458</v>
      </c>
      <c r="W131" s="50">
        <v>1.3725707646207271E-4</v>
      </c>
      <c r="X131" s="50">
        <v>2.1507987063060879E-2</v>
      </c>
      <c r="Y131" s="50">
        <v>0</v>
      </c>
      <c r="Z131" s="51">
        <v>0</v>
      </c>
      <c r="AA131" s="52">
        <v>0</v>
      </c>
      <c r="AB131" s="53">
        <v>0</v>
      </c>
      <c r="AC131" s="54">
        <v>0</v>
      </c>
      <c r="AD131" s="54">
        <v>0</v>
      </c>
      <c r="AE131" s="54">
        <v>2.5578607336289001</v>
      </c>
      <c r="AF131" s="54">
        <v>4.4668958161199999E-2</v>
      </c>
      <c r="AG131" s="54">
        <v>3.2246633985809998</v>
      </c>
      <c r="AH131" s="54">
        <v>3.6156980058559203</v>
      </c>
      <c r="AI131" s="54">
        <v>1.32477878546E-3</v>
      </c>
      <c r="AJ131" s="54">
        <v>0.20759093602699999</v>
      </c>
      <c r="AK131" s="54">
        <v>0</v>
      </c>
      <c r="AL131" s="54"/>
      <c r="AM131" s="55">
        <v>0</v>
      </c>
    </row>
    <row r="132" spans="1:39" s="27" customFormat="1" ht="38.25">
      <c r="A132" s="21" t="s">
        <v>364</v>
      </c>
      <c r="B132" s="22" t="s">
        <v>2</v>
      </c>
      <c r="C132" s="22" t="s">
        <v>60</v>
      </c>
      <c r="D132" s="22" t="s">
        <v>365</v>
      </c>
      <c r="E132" s="23" t="s">
        <v>366</v>
      </c>
      <c r="F132" s="24" t="s">
        <v>48</v>
      </c>
      <c r="G132" s="25">
        <v>898</v>
      </c>
      <c r="H132" s="21" t="s">
        <v>520</v>
      </c>
      <c r="I132" s="21" t="s">
        <v>521</v>
      </c>
      <c r="J132" s="26" t="s">
        <v>693</v>
      </c>
      <c r="K132" s="44" t="s">
        <v>6</v>
      </c>
      <c r="L132" s="45">
        <v>180</v>
      </c>
      <c r="M132" s="46">
        <v>1</v>
      </c>
      <c r="N132" s="56">
        <v>1</v>
      </c>
      <c r="O132" s="57">
        <v>12.167511074282745</v>
      </c>
      <c r="P132" s="49">
        <v>0</v>
      </c>
      <c r="Q132" s="50">
        <v>0</v>
      </c>
      <c r="R132" s="50">
        <v>0</v>
      </c>
      <c r="S132" s="50">
        <v>0.85956624877093268</v>
      </c>
      <c r="T132" s="50">
        <v>0</v>
      </c>
      <c r="U132" s="50">
        <v>1.8066546847828392E-5</v>
      </c>
      <c r="V132" s="50">
        <v>9.5229353909111095E-2</v>
      </c>
      <c r="W132" s="50">
        <v>0</v>
      </c>
      <c r="X132" s="50">
        <v>4.5186330773108428E-2</v>
      </c>
      <c r="Y132" s="50">
        <v>0</v>
      </c>
      <c r="Z132" s="51">
        <v>0</v>
      </c>
      <c r="AA132" s="52">
        <v>0</v>
      </c>
      <c r="AB132" s="53"/>
      <c r="AC132" s="54"/>
      <c r="AD132" s="54"/>
      <c r="AE132" s="54">
        <v>10.458781850999999</v>
      </c>
      <c r="AF132" s="54"/>
      <c r="AG132" s="54">
        <v>2.1982490884499999E-4</v>
      </c>
      <c r="AH132" s="54">
        <v>1.1587042182859</v>
      </c>
      <c r="AI132" s="54"/>
      <c r="AJ132" s="54">
        <v>0.54980518008799995</v>
      </c>
      <c r="AK132" s="54"/>
      <c r="AL132" s="54"/>
      <c r="AM132" s="55">
        <v>0</v>
      </c>
    </row>
    <row r="133" spans="1:39" s="27" customFormat="1" ht="89.25">
      <c r="A133" s="21" t="s">
        <v>829</v>
      </c>
      <c r="B133" s="22" t="s">
        <v>2</v>
      </c>
      <c r="C133" s="22" t="s">
        <v>127</v>
      </c>
      <c r="D133" s="22" t="s">
        <v>836</v>
      </c>
      <c r="E133" s="23" t="s">
        <v>848</v>
      </c>
      <c r="F133" s="24" t="s">
        <v>125</v>
      </c>
      <c r="G133" s="25">
        <v>899</v>
      </c>
      <c r="H133" s="21" t="s">
        <v>522</v>
      </c>
      <c r="I133" s="21" t="s">
        <v>879</v>
      </c>
      <c r="J133" s="26" t="s">
        <v>699</v>
      </c>
      <c r="K133" s="44" t="s">
        <v>6</v>
      </c>
      <c r="L133" s="45">
        <v>8820</v>
      </c>
      <c r="M133" s="46">
        <v>2</v>
      </c>
      <c r="N133" s="56">
        <v>2</v>
      </c>
      <c r="O133" s="57">
        <v>4.1887397352123195</v>
      </c>
      <c r="P133" s="49">
        <v>0</v>
      </c>
      <c r="Q133" s="50">
        <v>0.62203991307374196</v>
      </c>
      <c r="R133" s="50">
        <v>0</v>
      </c>
      <c r="S133" s="50">
        <v>0</v>
      </c>
      <c r="T133" s="50">
        <v>0</v>
      </c>
      <c r="U133" s="50">
        <v>0.13702039951448736</v>
      </c>
      <c r="V133" s="50">
        <v>0.23770369789176241</v>
      </c>
      <c r="W133" s="50">
        <v>0</v>
      </c>
      <c r="X133" s="50">
        <v>1.8140381198962091E-3</v>
      </c>
      <c r="Y133" s="50">
        <v>1.4219514001120176E-3</v>
      </c>
      <c r="Z133" s="58">
        <v>0</v>
      </c>
      <c r="AA133" s="59">
        <v>0</v>
      </c>
      <c r="AB133" s="53">
        <v>0</v>
      </c>
      <c r="AC133" s="54">
        <v>2.6055633007800001</v>
      </c>
      <c r="AD133" s="54">
        <v>0</v>
      </c>
      <c r="AE133" s="54">
        <v>0</v>
      </c>
      <c r="AF133" s="54">
        <v>0</v>
      </c>
      <c r="AG133" s="54">
        <v>0.57394279198099996</v>
      </c>
      <c r="AH133" s="54">
        <v>0.99567892456613005</v>
      </c>
      <c r="AI133" s="54">
        <v>0</v>
      </c>
      <c r="AJ133" s="54">
        <v>7.5985335539991003E-3</v>
      </c>
      <c r="AK133" s="54">
        <v>5.9561843311899997E-3</v>
      </c>
      <c r="AL133" s="54"/>
      <c r="AM133" s="55">
        <v>0</v>
      </c>
    </row>
    <row r="134" spans="1:39" s="27" customFormat="1" ht="38.25">
      <c r="A134" s="21" t="s">
        <v>367</v>
      </c>
      <c r="B134" s="22" t="s">
        <v>2</v>
      </c>
      <c r="C134" s="22" t="s">
        <v>60</v>
      </c>
      <c r="D134" s="22" t="s">
        <v>365</v>
      </c>
      <c r="E134" s="23" t="s">
        <v>368</v>
      </c>
      <c r="F134" s="24" t="s">
        <v>58</v>
      </c>
      <c r="G134" s="25">
        <v>922</v>
      </c>
      <c r="H134" s="21" t="s">
        <v>626</v>
      </c>
      <c r="I134" s="21" t="s">
        <v>175</v>
      </c>
      <c r="J134" s="26" t="s">
        <v>702</v>
      </c>
      <c r="K134" s="44" t="s">
        <v>6</v>
      </c>
      <c r="L134" s="45">
        <v>2475</v>
      </c>
      <c r="M134" s="46">
        <v>1</v>
      </c>
      <c r="N134" s="56">
        <v>1</v>
      </c>
      <c r="O134" s="57">
        <v>5.5643054809884003</v>
      </c>
      <c r="P134" s="49">
        <v>0</v>
      </c>
      <c r="Q134" s="50">
        <v>0</v>
      </c>
      <c r="R134" s="50">
        <v>0</v>
      </c>
      <c r="S134" s="50">
        <v>0</v>
      </c>
      <c r="T134" s="50">
        <v>0</v>
      </c>
      <c r="U134" s="50">
        <v>8.2830246520205538E-3</v>
      </c>
      <c r="V134" s="50">
        <v>0.69225375698527902</v>
      </c>
      <c r="W134" s="50">
        <v>0</v>
      </c>
      <c r="X134" s="50">
        <v>0.28037685501100046</v>
      </c>
      <c r="Y134" s="50">
        <v>1.9086363351699921E-2</v>
      </c>
      <c r="Z134" s="51">
        <v>0</v>
      </c>
      <c r="AA134" s="52">
        <v>0</v>
      </c>
      <c r="AB134" s="53"/>
      <c r="AC134" s="54"/>
      <c r="AD134" s="54"/>
      <c r="AE134" s="54"/>
      <c r="AF134" s="54"/>
      <c r="AG134" s="54">
        <v>4.6089279470400001E-2</v>
      </c>
      <c r="AH134" s="54">
        <v>3.851911374228</v>
      </c>
      <c r="AI134" s="54"/>
      <c r="AJ134" s="54">
        <v>1.56010247108</v>
      </c>
      <c r="AK134" s="54">
        <v>0.10620235621</v>
      </c>
      <c r="AL134" s="54"/>
      <c r="AM134" s="55">
        <v>0</v>
      </c>
    </row>
    <row r="135" spans="1:39" s="27" customFormat="1" ht="51">
      <c r="A135" s="21" t="s">
        <v>369</v>
      </c>
      <c r="B135" s="22" t="s">
        <v>2</v>
      </c>
      <c r="C135" s="22" t="s">
        <v>370</v>
      </c>
      <c r="D135" s="22" t="s">
        <v>371</v>
      </c>
      <c r="E135" s="23" t="s">
        <v>372</v>
      </c>
      <c r="F135" s="24" t="s">
        <v>125</v>
      </c>
      <c r="G135" s="25">
        <v>925</v>
      </c>
      <c r="H135" s="21" t="s">
        <v>698</v>
      </c>
      <c r="I135" s="21" t="s">
        <v>751</v>
      </c>
      <c r="J135" s="26" t="s">
        <v>693</v>
      </c>
      <c r="K135" s="44" t="s">
        <v>6</v>
      </c>
      <c r="L135" s="45">
        <v>3000</v>
      </c>
      <c r="M135" s="46">
        <v>1</v>
      </c>
      <c r="N135" s="56">
        <v>1</v>
      </c>
      <c r="O135" s="57">
        <v>5.393522066423901</v>
      </c>
      <c r="P135" s="49">
        <v>0</v>
      </c>
      <c r="Q135" s="50">
        <v>0.99414933414542928</v>
      </c>
      <c r="R135" s="50">
        <v>0</v>
      </c>
      <c r="S135" s="50">
        <v>0</v>
      </c>
      <c r="T135" s="50">
        <v>0</v>
      </c>
      <c r="U135" s="50">
        <v>0</v>
      </c>
      <c r="V135" s="50">
        <v>0</v>
      </c>
      <c r="W135" s="50">
        <v>0</v>
      </c>
      <c r="X135" s="50">
        <v>5.8506658545707151E-3</v>
      </c>
      <c r="Y135" s="50">
        <v>0</v>
      </c>
      <c r="Z135" s="51">
        <v>0</v>
      </c>
      <c r="AA135" s="52">
        <v>0</v>
      </c>
      <c r="AB135" s="53">
        <v>0</v>
      </c>
      <c r="AC135" s="54">
        <v>5.3619663710340006</v>
      </c>
      <c r="AD135" s="54">
        <v>0</v>
      </c>
      <c r="AE135" s="54">
        <v>0</v>
      </c>
      <c r="AF135" s="54">
        <v>0</v>
      </c>
      <c r="AG135" s="54">
        <v>0</v>
      </c>
      <c r="AH135" s="54">
        <v>0</v>
      </c>
      <c r="AI135" s="54">
        <v>0</v>
      </c>
      <c r="AJ135" s="54">
        <v>3.1555695389900003E-2</v>
      </c>
      <c r="AK135" s="54">
        <v>0</v>
      </c>
      <c r="AL135" s="54"/>
      <c r="AM135" s="55">
        <v>0</v>
      </c>
    </row>
    <row r="136" spans="1:39" s="27" customFormat="1" ht="38.25">
      <c r="A136" s="21" t="s">
        <v>373</v>
      </c>
      <c r="B136" s="22" t="s">
        <v>2</v>
      </c>
      <c r="C136" s="22" t="s">
        <v>370</v>
      </c>
      <c r="D136" s="22" t="s">
        <v>374</v>
      </c>
      <c r="E136" s="23" t="s">
        <v>375</v>
      </c>
      <c r="F136" s="24" t="s">
        <v>125</v>
      </c>
      <c r="G136" s="25">
        <v>926</v>
      </c>
      <c r="H136" s="21" t="s">
        <v>627</v>
      </c>
      <c r="I136" s="21" t="s">
        <v>663</v>
      </c>
      <c r="J136" s="26" t="s">
        <v>693</v>
      </c>
      <c r="K136" s="44" t="s">
        <v>6</v>
      </c>
      <c r="L136" s="45">
        <v>2080</v>
      </c>
      <c r="M136" s="46">
        <v>1</v>
      </c>
      <c r="N136" s="56">
        <v>1</v>
      </c>
      <c r="O136" s="57">
        <v>4.9785117245689676</v>
      </c>
      <c r="P136" s="49">
        <v>2.4703603747011773E-2</v>
      </c>
      <c r="Q136" s="50">
        <v>0.69389578532429619</v>
      </c>
      <c r="R136" s="50">
        <v>0</v>
      </c>
      <c r="S136" s="50">
        <v>8.626426883069813E-3</v>
      </c>
      <c r="T136" s="50">
        <v>0</v>
      </c>
      <c r="U136" s="50">
        <v>0</v>
      </c>
      <c r="V136" s="50">
        <v>0.16997714002118353</v>
      </c>
      <c r="W136" s="50">
        <v>0</v>
      </c>
      <c r="X136" s="50">
        <v>0.10279704402443862</v>
      </c>
      <c r="Y136" s="50">
        <v>0</v>
      </c>
      <c r="Z136" s="51">
        <v>0</v>
      </c>
      <c r="AA136" s="52">
        <v>0</v>
      </c>
      <c r="AB136" s="53">
        <v>0.122987180893604</v>
      </c>
      <c r="AC136" s="54">
        <v>3.4545683028659999</v>
      </c>
      <c r="AD136" s="54">
        <v>0</v>
      </c>
      <c r="AE136" s="54">
        <v>4.2946767378499999E-2</v>
      </c>
      <c r="AF136" s="54">
        <v>0</v>
      </c>
      <c r="AG136" s="54">
        <v>0</v>
      </c>
      <c r="AH136" s="54">
        <v>0.84623318450416329</v>
      </c>
      <c r="AI136" s="54">
        <v>0</v>
      </c>
      <c r="AJ136" s="54">
        <v>0.51177628892670002</v>
      </c>
      <c r="AK136" s="54">
        <v>0</v>
      </c>
      <c r="AL136" s="54"/>
      <c r="AM136" s="55">
        <v>0</v>
      </c>
    </row>
    <row r="137" spans="1:39" s="27" customFormat="1" ht="63.75">
      <c r="A137" s="21" t="s">
        <v>830</v>
      </c>
      <c r="B137" s="22" t="s">
        <v>32</v>
      </c>
      <c r="C137" s="22" t="s">
        <v>32</v>
      </c>
      <c r="D137" s="22" t="s">
        <v>36</v>
      </c>
      <c r="E137" s="23" t="s">
        <v>849</v>
      </c>
      <c r="F137" s="24" t="s">
        <v>30</v>
      </c>
      <c r="G137" s="25">
        <v>932</v>
      </c>
      <c r="H137" s="21" t="s">
        <v>628</v>
      </c>
      <c r="I137" s="21" t="s">
        <v>880</v>
      </c>
      <c r="J137" s="26" t="s">
        <v>693</v>
      </c>
      <c r="K137" s="44" t="s">
        <v>6</v>
      </c>
      <c r="L137" s="45">
        <v>10681</v>
      </c>
      <c r="M137" s="46">
        <v>3</v>
      </c>
      <c r="N137" s="56">
        <v>3</v>
      </c>
      <c r="O137" s="57">
        <v>28.711998488459397</v>
      </c>
      <c r="P137" s="49">
        <v>0</v>
      </c>
      <c r="Q137" s="50">
        <v>0</v>
      </c>
      <c r="R137" s="50">
        <v>0</v>
      </c>
      <c r="S137" s="50">
        <v>0</v>
      </c>
      <c r="T137" s="50">
        <v>7.012404846842249E-2</v>
      </c>
      <c r="U137" s="50">
        <v>0</v>
      </c>
      <c r="V137" s="50">
        <v>0.92987595153157754</v>
      </c>
      <c r="W137" s="50">
        <v>0</v>
      </c>
      <c r="X137" s="50">
        <v>0</v>
      </c>
      <c r="Y137" s="50">
        <v>0</v>
      </c>
      <c r="Z137" s="58">
        <v>0</v>
      </c>
      <c r="AA137" s="59">
        <v>0</v>
      </c>
      <c r="AB137" s="53">
        <v>0</v>
      </c>
      <c r="AC137" s="54">
        <v>0</v>
      </c>
      <c r="AD137" s="54">
        <v>0</v>
      </c>
      <c r="AE137" s="54">
        <v>0</v>
      </c>
      <c r="AF137" s="54">
        <v>2.0134015736299999</v>
      </c>
      <c r="AG137" s="54">
        <v>0</v>
      </c>
      <c r="AH137" s="54">
        <v>26.698596914829398</v>
      </c>
      <c r="AI137" s="54">
        <v>0</v>
      </c>
      <c r="AJ137" s="54">
        <v>0</v>
      </c>
      <c r="AK137" s="54">
        <v>0</v>
      </c>
      <c r="AL137" s="54"/>
      <c r="AM137" s="55">
        <v>0</v>
      </c>
    </row>
    <row r="138" spans="1:39" s="27" customFormat="1" ht="76.5">
      <c r="A138" s="21" t="s">
        <v>376</v>
      </c>
      <c r="B138" s="22" t="s">
        <v>9</v>
      </c>
      <c r="C138" s="22" t="s">
        <v>217</v>
      </c>
      <c r="D138" s="22" t="s">
        <v>377</v>
      </c>
      <c r="E138" s="23" t="s">
        <v>378</v>
      </c>
      <c r="F138" s="24" t="s">
        <v>107</v>
      </c>
      <c r="G138" s="25">
        <v>939</v>
      </c>
      <c r="H138" s="21" t="s">
        <v>629</v>
      </c>
      <c r="I138" s="21" t="s">
        <v>664</v>
      </c>
      <c r="J138" s="26" t="s">
        <v>693</v>
      </c>
      <c r="K138" s="44" t="s">
        <v>6</v>
      </c>
      <c r="L138" s="45">
        <v>240</v>
      </c>
      <c r="M138" s="46">
        <v>1</v>
      </c>
      <c r="N138" s="56">
        <v>1</v>
      </c>
      <c r="O138" s="57">
        <v>243.55583718559001</v>
      </c>
      <c r="P138" s="49">
        <v>0</v>
      </c>
      <c r="Q138" s="50">
        <v>0.99085118983253073</v>
      </c>
      <c r="R138" s="50">
        <v>0</v>
      </c>
      <c r="S138" s="50">
        <v>0</v>
      </c>
      <c r="T138" s="50">
        <v>0</v>
      </c>
      <c r="U138" s="50">
        <v>0</v>
      </c>
      <c r="V138" s="50">
        <v>0</v>
      </c>
      <c r="W138" s="50">
        <v>4.3781857342119557E-3</v>
      </c>
      <c r="X138" s="50">
        <v>4.7706244332572489E-3</v>
      </c>
      <c r="Y138" s="50">
        <v>0</v>
      </c>
      <c r="Z138" s="58">
        <v>0</v>
      </c>
      <c r="AA138" s="59">
        <v>0</v>
      </c>
      <c r="AB138" s="53"/>
      <c r="AC138" s="54">
        <v>241.327591066</v>
      </c>
      <c r="AD138" s="54"/>
      <c r="AE138" s="54"/>
      <c r="AF138" s="54"/>
      <c r="AG138" s="54"/>
      <c r="AH138" s="54"/>
      <c r="AI138" s="54">
        <v>1.06633269185</v>
      </c>
      <c r="AJ138" s="54">
        <v>1.1619134277400001</v>
      </c>
      <c r="AK138" s="54"/>
      <c r="AL138" s="54"/>
      <c r="AM138" s="55">
        <v>0</v>
      </c>
    </row>
    <row r="139" spans="1:39" s="27" customFormat="1" ht="51">
      <c r="A139" s="21" t="s">
        <v>256</v>
      </c>
      <c r="B139" s="22" t="s">
        <v>2</v>
      </c>
      <c r="C139" s="22" t="s">
        <v>60</v>
      </c>
      <c r="D139" s="22" t="s">
        <v>257</v>
      </c>
      <c r="E139" s="23" t="s">
        <v>258</v>
      </c>
      <c r="F139" s="24" t="s">
        <v>89</v>
      </c>
      <c r="G139" s="25">
        <v>952</v>
      </c>
      <c r="H139" s="21" t="s">
        <v>523</v>
      </c>
      <c r="I139" s="21" t="s">
        <v>682</v>
      </c>
      <c r="J139" s="26" t="s">
        <v>693</v>
      </c>
      <c r="K139" s="44" t="s">
        <v>6</v>
      </c>
      <c r="L139" s="45">
        <v>3620</v>
      </c>
      <c r="M139" s="46">
        <v>3</v>
      </c>
      <c r="N139" s="56">
        <v>3</v>
      </c>
      <c r="O139" s="57">
        <v>0.57066861114078005</v>
      </c>
      <c r="P139" s="49">
        <v>0</v>
      </c>
      <c r="Q139" s="50">
        <v>0</v>
      </c>
      <c r="R139" s="50">
        <v>0</v>
      </c>
      <c r="S139" s="50">
        <v>0</v>
      </c>
      <c r="T139" s="50">
        <v>0</v>
      </c>
      <c r="U139" s="50">
        <v>0</v>
      </c>
      <c r="V139" s="50">
        <v>0.98341323590961449</v>
      </c>
      <c r="W139" s="50">
        <v>0</v>
      </c>
      <c r="X139" s="50">
        <v>1.6586764090385401E-2</v>
      </c>
      <c r="Y139" s="50">
        <v>0</v>
      </c>
      <c r="Z139" s="51">
        <v>0</v>
      </c>
      <c r="AA139" s="52">
        <v>0</v>
      </c>
      <c r="AB139" s="53">
        <v>0</v>
      </c>
      <c r="AC139" s="54">
        <v>0</v>
      </c>
      <c r="AD139" s="54">
        <v>0</v>
      </c>
      <c r="AE139" s="54">
        <v>0</v>
      </c>
      <c r="AF139" s="54">
        <v>0</v>
      </c>
      <c r="AG139" s="54">
        <v>0</v>
      </c>
      <c r="AH139" s="54">
        <v>0.56120306551400001</v>
      </c>
      <c r="AI139" s="54">
        <v>0</v>
      </c>
      <c r="AJ139" s="54">
        <v>9.46554562678E-3</v>
      </c>
      <c r="AK139" s="54">
        <v>0</v>
      </c>
      <c r="AL139" s="54"/>
      <c r="AM139" s="55">
        <v>0</v>
      </c>
    </row>
    <row r="140" spans="1:39" s="27" customFormat="1" ht="38.25">
      <c r="A140" s="21" t="s">
        <v>382</v>
      </c>
      <c r="B140" s="22" t="s">
        <v>9</v>
      </c>
      <c r="C140" s="22" t="s">
        <v>21</v>
      </c>
      <c r="D140" s="22" t="s">
        <v>747</v>
      </c>
      <c r="E140" s="23" t="s">
        <v>748</v>
      </c>
      <c r="F140" s="24" t="s">
        <v>21</v>
      </c>
      <c r="G140" s="25">
        <v>953</v>
      </c>
      <c r="H140" s="21" t="s">
        <v>630</v>
      </c>
      <c r="I140" s="21" t="s">
        <v>746</v>
      </c>
      <c r="J140" s="26" t="s">
        <v>693</v>
      </c>
      <c r="K140" s="44" t="s">
        <v>6</v>
      </c>
      <c r="L140" s="45">
        <v>2020</v>
      </c>
      <c r="M140" s="46">
        <v>1</v>
      </c>
      <c r="N140" s="56">
        <v>1</v>
      </c>
      <c r="O140" s="57">
        <v>81.998936</v>
      </c>
      <c r="P140" s="49">
        <v>0.26477621435965948</v>
      </c>
      <c r="Q140" s="50">
        <v>1.9434020056552929E-2</v>
      </c>
      <c r="R140" s="50">
        <v>0</v>
      </c>
      <c r="S140" s="50">
        <v>7.4761435915705046E-3</v>
      </c>
      <c r="T140" s="50">
        <v>0</v>
      </c>
      <c r="U140" s="50">
        <v>7.3577130541059707E-4</v>
      </c>
      <c r="V140" s="50">
        <v>0.47001368167905266</v>
      </c>
      <c r="W140" s="50">
        <v>0.13365383992421559</v>
      </c>
      <c r="X140" s="50">
        <v>7.187447939653753E-2</v>
      </c>
      <c r="Y140" s="50">
        <v>0</v>
      </c>
      <c r="Z140" s="51">
        <v>3.2035849687000816E-2</v>
      </c>
      <c r="AA140" s="52">
        <v>0</v>
      </c>
      <c r="AB140" s="53">
        <v>21.711367855599999</v>
      </c>
      <c r="AC140" s="54">
        <v>1.5935689668399999</v>
      </c>
      <c r="AD140" s="54"/>
      <c r="AE140" s="54">
        <v>0.61303581989199996</v>
      </c>
      <c r="AF140" s="54"/>
      <c r="AG140" s="54">
        <v>6.0332464182999999E-2</v>
      </c>
      <c r="AH140" s="54">
        <v>38.540621803125013</v>
      </c>
      <c r="AI140" s="54">
        <v>10.9594726661</v>
      </c>
      <c r="AJ140" s="54">
        <v>5.8936308360699998</v>
      </c>
      <c r="AK140" s="54"/>
      <c r="AL140" s="54">
        <v>2.6269055881900001</v>
      </c>
      <c r="AM140" s="55">
        <v>0</v>
      </c>
    </row>
    <row r="141" spans="1:39" s="27" customFormat="1" ht="191.25">
      <c r="A141" s="21" t="s">
        <v>383</v>
      </c>
      <c r="B141" s="22" t="s">
        <v>9</v>
      </c>
      <c r="C141" s="22" t="s">
        <v>120</v>
      </c>
      <c r="D141" s="22" t="s">
        <v>384</v>
      </c>
      <c r="E141" s="23" t="s">
        <v>385</v>
      </c>
      <c r="F141" s="24" t="s">
        <v>66</v>
      </c>
      <c r="G141" s="25">
        <v>954</v>
      </c>
      <c r="H141" s="21" t="s">
        <v>631</v>
      </c>
      <c r="I141" s="21" t="s">
        <v>447</v>
      </c>
      <c r="J141" s="26" t="s">
        <v>745</v>
      </c>
      <c r="K141" s="44" t="s">
        <v>6</v>
      </c>
      <c r="L141" s="45">
        <v>40934</v>
      </c>
      <c r="M141" s="46">
        <v>2</v>
      </c>
      <c r="N141" s="56">
        <v>2</v>
      </c>
      <c r="O141" s="57">
        <v>1641.0435789999999</v>
      </c>
      <c r="P141" s="49">
        <v>2.2097902159184526E-2</v>
      </c>
      <c r="Q141" s="50">
        <v>1.5418508607503592E-6</v>
      </c>
      <c r="R141" s="50">
        <v>2.811269177562956E-3</v>
      </c>
      <c r="S141" s="50">
        <v>1.0070146850804625E-2</v>
      </c>
      <c r="T141" s="50">
        <v>3.5043905354821981E-3</v>
      </c>
      <c r="U141" s="50">
        <v>3.0639494237282533E-3</v>
      </c>
      <c r="V141" s="50">
        <v>0.12171467309053102</v>
      </c>
      <c r="W141" s="50">
        <v>0.66955905104577362</v>
      </c>
      <c r="X141" s="50">
        <v>0.10610674159250953</v>
      </c>
      <c r="Y141" s="50">
        <v>5.9449168584206138E-2</v>
      </c>
      <c r="Z141" s="51">
        <v>0</v>
      </c>
      <c r="AA141" s="52">
        <v>1.6211656893561428E-3</v>
      </c>
      <c r="AB141" s="53">
        <v>36.263620447699999</v>
      </c>
      <c r="AC141" s="54">
        <v>2.5302444548100001E-3</v>
      </c>
      <c r="AD141" s="54">
        <v>4.6134152326802997</v>
      </c>
      <c r="AE141" s="54">
        <v>16.525549829100001</v>
      </c>
      <c r="AF141" s="54">
        <v>5.7508575865614322</v>
      </c>
      <c r="AG141" s="54">
        <v>5.0280745281900003</v>
      </c>
      <c r="AH141" s="54">
        <v>199.73908274530001</v>
      </c>
      <c r="AI141" s="54">
        <v>1098.77558148</v>
      </c>
      <c r="AJ141" s="54">
        <v>174.125786979</v>
      </c>
      <c r="AK141" s="54">
        <v>97.558676382000002</v>
      </c>
      <c r="AL141" s="54"/>
      <c r="AM141" s="55">
        <v>2.6604035450130068</v>
      </c>
    </row>
    <row r="142" spans="1:39" s="27" customFormat="1" ht="89.25">
      <c r="A142" s="21" t="s">
        <v>316</v>
      </c>
      <c r="B142" s="22" t="s">
        <v>0</v>
      </c>
      <c r="C142" s="22" t="s">
        <v>76</v>
      </c>
      <c r="D142" s="22" t="s">
        <v>317</v>
      </c>
      <c r="E142" s="23" t="s">
        <v>318</v>
      </c>
      <c r="F142" s="24" t="s">
        <v>74</v>
      </c>
      <c r="G142" s="25">
        <v>957</v>
      </c>
      <c r="H142" s="21" t="s">
        <v>524</v>
      </c>
      <c r="I142" s="21" t="s">
        <v>464</v>
      </c>
      <c r="J142" s="26" t="s">
        <v>725</v>
      </c>
      <c r="K142" s="44" t="s">
        <v>6</v>
      </c>
      <c r="L142" s="45">
        <v>8000</v>
      </c>
      <c r="M142" s="46">
        <v>1</v>
      </c>
      <c r="N142" s="56">
        <v>1</v>
      </c>
      <c r="O142" s="57">
        <v>174.30095389501801</v>
      </c>
      <c r="P142" s="49">
        <v>0.25243384654969248</v>
      </c>
      <c r="Q142" s="50">
        <v>0</v>
      </c>
      <c r="R142" s="50">
        <v>0</v>
      </c>
      <c r="S142" s="50">
        <v>0</v>
      </c>
      <c r="T142" s="50">
        <v>0</v>
      </c>
      <c r="U142" s="50">
        <v>0</v>
      </c>
      <c r="V142" s="50">
        <v>0.24162097818045131</v>
      </c>
      <c r="W142" s="50">
        <v>0.13498371406831691</v>
      </c>
      <c r="X142" s="50">
        <v>0.36681693269796545</v>
      </c>
      <c r="Y142" s="50">
        <v>4.1445285035737718E-3</v>
      </c>
      <c r="Z142" s="51">
        <v>0</v>
      </c>
      <c r="AA142" s="52">
        <v>0</v>
      </c>
      <c r="AB142" s="53">
        <v>43.999460249000002</v>
      </c>
      <c r="AC142" s="54"/>
      <c r="AD142" s="54"/>
      <c r="AE142" s="54"/>
      <c r="AF142" s="54"/>
      <c r="AG142" s="54"/>
      <c r="AH142" s="54">
        <v>42.114766977899997</v>
      </c>
      <c r="AI142" s="54">
        <v>23.527790122399999</v>
      </c>
      <c r="AJ142" s="54">
        <v>63.936541274100001</v>
      </c>
      <c r="AK142" s="54">
        <v>0.72239527161799999</v>
      </c>
      <c r="AL142" s="54"/>
      <c r="AM142" s="55">
        <v>0</v>
      </c>
    </row>
    <row r="143" spans="1:39" s="27" customFormat="1" ht="63.75">
      <c r="A143" s="21" t="s">
        <v>831</v>
      </c>
      <c r="B143" s="22" t="s">
        <v>0</v>
      </c>
      <c r="C143" s="22" t="s">
        <v>134</v>
      </c>
      <c r="D143" s="22" t="s">
        <v>42</v>
      </c>
      <c r="E143" s="23" t="s">
        <v>850</v>
      </c>
      <c r="F143" s="24" t="s">
        <v>74</v>
      </c>
      <c r="G143" s="25">
        <v>958</v>
      </c>
      <c r="H143" s="21" t="s">
        <v>632</v>
      </c>
      <c r="I143" s="21" t="s">
        <v>881</v>
      </c>
      <c r="J143" s="26" t="s">
        <v>693</v>
      </c>
      <c r="K143" s="44" t="s">
        <v>6</v>
      </c>
      <c r="L143" s="45">
        <v>1095</v>
      </c>
      <c r="M143" s="46">
        <v>1</v>
      </c>
      <c r="N143" s="56">
        <v>1</v>
      </c>
      <c r="O143" s="57">
        <v>2.6190882659170001</v>
      </c>
      <c r="P143" s="49">
        <v>0.29370250718437502</v>
      </c>
      <c r="Q143" s="50">
        <v>0</v>
      </c>
      <c r="R143" s="50">
        <v>0</v>
      </c>
      <c r="S143" s="50">
        <v>0</v>
      </c>
      <c r="T143" s="50">
        <v>0</v>
      </c>
      <c r="U143" s="50">
        <v>0</v>
      </c>
      <c r="V143" s="50">
        <v>0.55378018856007649</v>
      </c>
      <c r="W143" s="50">
        <v>0</v>
      </c>
      <c r="X143" s="50">
        <v>0.15251730425554849</v>
      </c>
      <c r="Y143" s="50">
        <v>0</v>
      </c>
      <c r="Z143" s="58">
        <v>0</v>
      </c>
      <c r="AA143" s="59">
        <v>0</v>
      </c>
      <c r="AB143" s="53">
        <v>0.76923279023699997</v>
      </c>
      <c r="AC143" s="54">
        <v>0</v>
      </c>
      <c r="AD143" s="54">
        <v>0</v>
      </c>
      <c r="AE143" s="54">
        <v>0</v>
      </c>
      <c r="AF143" s="54">
        <v>0</v>
      </c>
      <c r="AG143" s="54">
        <v>0</v>
      </c>
      <c r="AH143" s="54">
        <v>1.450399193755</v>
      </c>
      <c r="AI143" s="54">
        <v>0</v>
      </c>
      <c r="AJ143" s="54">
        <v>0.39945628192499999</v>
      </c>
      <c r="AK143" s="54">
        <v>0</v>
      </c>
      <c r="AL143" s="54"/>
      <c r="AM143" s="55">
        <v>0</v>
      </c>
    </row>
    <row r="144" spans="1:39" s="27" customFormat="1" ht="38.25">
      <c r="A144" s="21" t="s">
        <v>386</v>
      </c>
      <c r="B144" s="22" t="s">
        <v>2</v>
      </c>
      <c r="C144" s="22" t="s">
        <v>370</v>
      </c>
      <c r="D144" s="22" t="s">
        <v>387</v>
      </c>
      <c r="E144" s="23" t="s">
        <v>388</v>
      </c>
      <c r="F144" s="24" t="s">
        <v>125</v>
      </c>
      <c r="G144" s="25">
        <v>966</v>
      </c>
      <c r="H144" s="21" t="s">
        <v>633</v>
      </c>
      <c r="I144" s="21" t="s">
        <v>665</v>
      </c>
      <c r="J144" s="26" t="s">
        <v>693</v>
      </c>
      <c r="K144" s="44" t="s">
        <v>6</v>
      </c>
      <c r="L144" s="45">
        <v>1000</v>
      </c>
      <c r="M144" s="46">
        <v>1</v>
      </c>
      <c r="N144" s="56">
        <v>1</v>
      </c>
      <c r="O144" s="57">
        <v>42.73832866162337</v>
      </c>
      <c r="P144" s="49">
        <v>9.641034712641685E-3</v>
      </c>
      <c r="Q144" s="50">
        <v>0.76256931587172339</v>
      </c>
      <c r="R144" s="50">
        <v>0</v>
      </c>
      <c r="S144" s="50">
        <v>2.0731157888763956E-3</v>
      </c>
      <c r="T144" s="50">
        <v>1.4232411322232916E-3</v>
      </c>
      <c r="U144" s="50">
        <v>1.0407824575260408E-3</v>
      </c>
      <c r="V144" s="50">
        <v>0.12103356398372531</v>
      </c>
      <c r="W144" s="50">
        <v>5.0869079470395477E-2</v>
      </c>
      <c r="X144" s="50">
        <v>5.1349866582888509E-2</v>
      </c>
      <c r="Y144" s="50">
        <v>0</v>
      </c>
      <c r="Z144" s="51">
        <v>0</v>
      </c>
      <c r="AA144" s="52">
        <v>0</v>
      </c>
      <c r="AB144" s="53">
        <v>0.41204171018699998</v>
      </c>
      <c r="AC144" s="54">
        <v>32.590938048995</v>
      </c>
      <c r="AD144" s="54">
        <v>0</v>
      </c>
      <c r="AE144" s="54">
        <v>8.8601503938600001E-2</v>
      </c>
      <c r="AF144" s="54">
        <v>6.0826947273699999E-2</v>
      </c>
      <c r="AG144" s="54">
        <v>4.4481302734999999E-2</v>
      </c>
      <c r="AH144" s="54">
        <v>5.1727722366240734</v>
      </c>
      <c r="AI144" s="54">
        <v>2.1740594371199999</v>
      </c>
      <c r="AJ144" s="54">
        <v>2.1946074747500002</v>
      </c>
      <c r="AK144" s="54">
        <v>0</v>
      </c>
      <c r="AL144" s="54"/>
      <c r="AM144" s="55">
        <v>0</v>
      </c>
    </row>
    <row r="145" spans="1:39" s="27" customFormat="1" ht="25.5">
      <c r="A145" s="21" t="s">
        <v>389</v>
      </c>
      <c r="B145" s="22" t="s">
        <v>9</v>
      </c>
      <c r="C145" s="22" t="s">
        <v>21</v>
      </c>
      <c r="D145" s="22" t="s">
        <v>80</v>
      </c>
      <c r="E145" s="23" t="s">
        <v>390</v>
      </c>
      <c r="F145" s="24" t="s">
        <v>21</v>
      </c>
      <c r="G145" s="25">
        <v>968</v>
      </c>
      <c r="H145" s="21" t="s">
        <v>634</v>
      </c>
      <c r="I145" s="21" t="s">
        <v>525</v>
      </c>
      <c r="J145" s="26" t="s">
        <v>693</v>
      </c>
      <c r="K145" s="44" t="s">
        <v>6</v>
      </c>
      <c r="L145" s="45">
        <v>1336</v>
      </c>
      <c r="M145" s="46">
        <v>5</v>
      </c>
      <c r="N145" s="56">
        <v>5</v>
      </c>
      <c r="O145" s="57">
        <v>4.5575083349233001</v>
      </c>
      <c r="P145" s="49">
        <v>0.32490698401430801</v>
      </c>
      <c r="Q145" s="50">
        <v>0</v>
      </c>
      <c r="R145" s="50">
        <v>0</v>
      </c>
      <c r="S145" s="50">
        <v>0</v>
      </c>
      <c r="T145" s="50">
        <v>0</v>
      </c>
      <c r="U145" s="50">
        <v>2.0533184863890084E-2</v>
      </c>
      <c r="V145" s="50">
        <v>0.64192941535569037</v>
      </c>
      <c r="W145" s="50">
        <v>0</v>
      </c>
      <c r="X145" s="50">
        <v>1.263041576611154E-2</v>
      </c>
      <c r="Y145" s="50">
        <v>0</v>
      </c>
      <c r="Z145" s="51">
        <v>0</v>
      </c>
      <c r="AA145" s="52">
        <v>0</v>
      </c>
      <c r="AB145" s="53">
        <v>1.4807662877200001</v>
      </c>
      <c r="AC145" s="54"/>
      <c r="AD145" s="54"/>
      <c r="AE145" s="54"/>
      <c r="AF145" s="54"/>
      <c r="AG145" s="54">
        <v>9.3580161159699998E-2</v>
      </c>
      <c r="AH145" s="54">
        <v>2.9255986609160001</v>
      </c>
      <c r="AI145" s="54"/>
      <c r="AJ145" s="54">
        <v>5.7563225127600003E-2</v>
      </c>
      <c r="AK145" s="54"/>
      <c r="AL145" s="54"/>
      <c r="AM145" s="55">
        <v>0</v>
      </c>
    </row>
    <row r="146" spans="1:39" s="27" customFormat="1" ht="51">
      <c r="A146" s="21" t="s">
        <v>391</v>
      </c>
      <c r="B146" s="22" t="s">
        <v>2</v>
      </c>
      <c r="C146" s="22" t="s">
        <v>3</v>
      </c>
      <c r="D146" s="22" t="s">
        <v>260</v>
      </c>
      <c r="E146" s="23" t="s">
        <v>392</v>
      </c>
      <c r="F146" s="24" t="s">
        <v>89</v>
      </c>
      <c r="G146" s="25">
        <v>970</v>
      </c>
      <c r="H146" s="21" t="s">
        <v>561</v>
      </c>
      <c r="I146" s="21" t="s">
        <v>526</v>
      </c>
      <c r="J146" s="26" t="s">
        <v>693</v>
      </c>
      <c r="K146" s="44" t="s">
        <v>6</v>
      </c>
      <c r="L146" s="45">
        <v>300</v>
      </c>
      <c r="M146" s="46">
        <v>1</v>
      </c>
      <c r="N146" s="56">
        <v>1</v>
      </c>
      <c r="O146" s="57">
        <v>2.410458793974946</v>
      </c>
      <c r="P146" s="49">
        <v>0</v>
      </c>
      <c r="Q146" s="50">
        <v>0.10684382634780558</v>
      </c>
      <c r="R146" s="50">
        <v>0</v>
      </c>
      <c r="S146" s="50">
        <v>0</v>
      </c>
      <c r="T146" s="50">
        <v>0</v>
      </c>
      <c r="U146" s="50">
        <v>2.0308943420631161E-4</v>
      </c>
      <c r="V146" s="50">
        <v>0.76075174976227367</v>
      </c>
      <c r="W146" s="50">
        <v>0</v>
      </c>
      <c r="X146" s="50">
        <v>0.13220133445571447</v>
      </c>
      <c r="Y146" s="50">
        <v>0</v>
      </c>
      <c r="Z146" s="51">
        <v>0</v>
      </c>
      <c r="AA146" s="52">
        <v>0</v>
      </c>
      <c r="AB146" s="53"/>
      <c r="AC146" s="54">
        <v>0.25754264080200001</v>
      </c>
      <c r="AD146" s="54"/>
      <c r="AE146" s="54"/>
      <c r="AF146" s="54"/>
      <c r="AG146" s="54">
        <v>4.8953871264600002E-4</v>
      </c>
      <c r="AH146" s="54">
        <v>1.8337607452463001</v>
      </c>
      <c r="AI146" s="54"/>
      <c r="AJ146" s="54">
        <v>0.31866586921399997</v>
      </c>
      <c r="AK146" s="54"/>
      <c r="AL146" s="54"/>
      <c r="AM146" s="55">
        <v>0</v>
      </c>
    </row>
    <row r="147" spans="1:39" s="27" customFormat="1" ht="38.25">
      <c r="A147" s="21" t="s">
        <v>393</v>
      </c>
      <c r="B147" s="22" t="s">
        <v>0</v>
      </c>
      <c r="C147" s="22" t="s">
        <v>394</v>
      </c>
      <c r="D147" s="22" t="s">
        <v>395</v>
      </c>
      <c r="E147" s="23" t="s">
        <v>396</v>
      </c>
      <c r="F147" s="24" t="s">
        <v>176</v>
      </c>
      <c r="G147" s="25">
        <v>971</v>
      </c>
      <c r="H147" s="21" t="s">
        <v>635</v>
      </c>
      <c r="I147" s="21" t="s">
        <v>666</v>
      </c>
      <c r="J147" s="26" t="s">
        <v>693</v>
      </c>
      <c r="K147" s="44" t="s">
        <v>6</v>
      </c>
      <c r="L147" s="45">
        <v>1890</v>
      </c>
      <c r="M147" s="46">
        <v>2</v>
      </c>
      <c r="N147" s="56">
        <v>2</v>
      </c>
      <c r="O147" s="57">
        <v>232.46028400000003</v>
      </c>
      <c r="P147" s="49">
        <v>0.10256257937205307</v>
      </c>
      <c r="Q147" s="50">
        <v>0.63547741984893547</v>
      </c>
      <c r="R147" s="50">
        <v>3.1321155171349607E-3</v>
      </c>
      <c r="S147" s="50">
        <v>2.7083447231011725E-4</v>
      </c>
      <c r="T147" s="50">
        <v>0</v>
      </c>
      <c r="U147" s="50">
        <v>0</v>
      </c>
      <c r="V147" s="50">
        <v>6.7431039403272858E-2</v>
      </c>
      <c r="W147" s="50">
        <v>5.6020934188482703E-2</v>
      </c>
      <c r="X147" s="50">
        <v>0.13456231934225804</v>
      </c>
      <c r="Y147" s="50">
        <v>5.4275785555264993E-4</v>
      </c>
      <c r="Z147" s="51">
        <v>0</v>
      </c>
      <c r="AA147" s="52">
        <v>0</v>
      </c>
      <c r="AB147" s="53">
        <v>23.8417263286</v>
      </c>
      <c r="AC147" s="54">
        <v>147.7232614936708</v>
      </c>
      <c r="AD147" s="54">
        <v>0.72809246263399996</v>
      </c>
      <c r="AE147" s="54">
        <v>6.2958258350199997E-2</v>
      </c>
      <c r="AF147" s="54"/>
      <c r="AG147" s="54"/>
      <c r="AH147" s="54">
        <v>15.6750385701</v>
      </c>
      <c r="AI147" s="54">
        <v>13.022642271400001</v>
      </c>
      <c r="AJ147" s="54">
        <v>31.28039497</v>
      </c>
      <c r="AK147" s="54">
        <v>0.12616964524499999</v>
      </c>
      <c r="AL147" s="54"/>
      <c r="AM147" s="55">
        <v>0</v>
      </c>
    </row>
    <row r="148" spans="1:39" s="27" customFormat="1" ht="38.25">
      <c r="A148" s="21" t="s">
        <v>397</v>
      </c>
      <c r="B148" s="22" t="s">
        <v>9</v>
      </c>
      <c r="C148" s="22" t="s">
        <v>50</v>
      </c>
      <c r="D148" s="22" t="s">
        <v>192</v>
      </c>
      <c r="E148" s="23" t="s">
        <v>398</v>
      </c>
      <c r="F148" s="24" t="s">
        <v>48</v>
      </c>
      <c r="G148" s="25">
        <v>985</v>
      </c>
      <c r="H148" s="21" t="s">
        <v>527</v>
      </c>
      <c r="I148" s="21" t="s">
        <v>667</v>
      </c>
      <c r="J148" s="26" t="s">
        <v>693</v>
      </c>
      <c r="K148" s="44" t="s">
        <v>6</v>
      </c>
      <c r="L148" s="45">
        <v>4510</v>
      </c>
      <c r="M148" s="46">
        <v>4</v>
      </c>
      <c r="N148" s="56">
        <v>4</v>
      </c>
      <c r="O148" s="57">
        <v>24.320141198973197</v>
      </c>
      <c r="P148" s="49">
        <v>6.1251423377545737E-2</v>
      </c>
      <c r="Q148" s="50">
        <v>0</v>
      </c>
      <c r="R148" s="50">
        <v>0</v>
      </c>
      <c r="S148" s="50">
        <v>0.4637272278902787</v>
      </c>
      <c r="T148" s="50">
        <v>0</v>
      </c>
      <c r="U148" s="50">
        <v>2.7072992826201132E-2</v>
      </c>
      <c r="V148" s="50">
        <v>0.44688606800626074</v>
      </c>
      <c r="W148" s="50">
        <v>0</v>
      </c>
      <c r="X148" s="50">
        <v>1.0622878997137877E-3</v>
      </c>
      <c r="Y148" s="50">
        <v>0</v>
      </c>
      <c r="Z148" s="51">
        <v>0</v>
      </c>
      <c r="AA148" s="52">
        <v>0</v>
      </c>
      <c r="AB148" s="53">
        <v>1.48964326518</v>
      </c>
      <c r="AC148" s="54"/>
      <c r="AD148" s="54"/>
      <c r="AE148" s="54">
        <v>11.277911660099999</v>
      </c>
      <c r="AF148" s="54"/>
      <c r="AG148" s="54">
        <v>0.65841900821199995</v>
      </c>
      <c r="AH148" s="54">
        <v>10.8683322737662</v>
      </c>
      <c r="AI148" s="54"/>
      <c r="AJ148" s="54">
        <v>2.5834991714999998E-2</v>
      </c>
      <c r="AK148" s="54"/>
      <c r="AL148" s="54"/>
      <c r="AM148" s="55">
        <v>0</v>
      </c>
    </row>
    <row r="149" spans="1:39" s="27" customFormat="1" ht="38.25">
      <c r="A149" s="21" t="s">
        <v>399</v>
      </c>
      <c r="B149" s="22" t="s">
        <v>0</v>
      </c>
      <c r="C149" s="22" t="s">
        <v>167</v>
      </c>
      <c r="D149" s="22" t="s">
        <v>400</v>
      </c>
      <c r="E149" s="23" t="s">
        <v>401</v>
      </c>
      <c r="F149" s="24" t="s">
        <v>74</v>
      </c>
      <c r="G149" s="25">
        <v>1012</v>
      </c>
      <c r="H149" s="21" t="s">
        <v>528</v>
      </c>
      <c r="I149" s="21" t="s">
        <v>529</v>
      </c>
      <c r="J149" s="26" t="s">
        <v>534</v>
      </c>
      <c r="K149" s="44" t="s">
        <v>6</v>
      </c>
      <c r="L149" s="45">
        <v>50</v>
      </c>
      <c r="M149" s="46">
        <v>1</v>
      </c>
      <c r="N149" s="56">
        <v>1</v>
      </c>
      <c r="O149" s="57">
        <v>350.32213528839998</v>
      </c>
      <c r="P149" s="49">
        <v>0</v>
      </c>
      <c r="Q149" s="50">
        <v>0.92582119989361555</v>
      </c>
      <c r="R149" s="50">
        <v>7.4178800106384474E-2</v>
      </c>
      <c r="S149" s="50">
        <v>0</v>
      </c>
      <c r="T149" s="50">
        <v>0</v>
      </c>
      <c r="U149" s="50">
        <v>0</v>
      </c>
      <c r="V149" s="50">
        <v>0</v>
      </c>
      <c r="W149" s="50">
        <v>0</v>
      </c>
      <c r="X149" s="50">
        <v>0</v>
      </c>
      <c r="Y149" s="50">
        <v>0</v>
      </c>
      <c r="Z149" s="51">
        <v>0</v>
      </c>
      <c r="AA149" s="52">
        <v>0</v>
      </c>
      <c r="AB149" s="53"/>
      <c r="AC149" s="54">
        <v>324.335659642</v>
      </c>
      <c r="AD149" s="54">
        <v>25.986475646399999</v>
      </c>
      <c r="AE149" s="54"/>
      <c r="AF149" s="54"/>
      <c r="AG149" s="54"/>
      <c r="AH149" s="54"/>
      <c r="AI149" s="54"/>
      <c r="AJ149" s="54"/>
      <c r="AK149" s="54"/>
      <c r="AL149" s="54"/>
      <c r="AM149" s="55">
        <v>0</v>
      </c>
    </row>
    <row r="150" spans="1:39" s="27" customFormat="1" ht="38.25">
      <c r="A150" s="21" t="s">
        <v>402</v>
      </c>
      <c r="B150" s="22" t="s">
        <v>0</v>
      </c>
      <c r="C150" s="22" t="s">
        <v>403</v>
      </c>
      <c r="D150" s="22" t="s">
        <v>404</v>
      </c>
      <c r="E150" s="23" t="s">
        <v>405</v>
      </c>
      <c r="F150" s="24" t="s">
        <v>204</v>
      </c>
      <c r="G150" s="25">
        <v>1059</v>
      </c>
      <c r="H150" s="21" t="s">
        <v>636</v>
      </c>
      <c r="I150" s="21" t="s">
        <v>678</v>
      </c>
      <c r="J150" s="26" t="s">
        <v>693</v>
      </c>
      <c r="K150" s="44" t="s">
        <v>6</v>
      </c>
      <c r="L150" s="45">
        <v>3000</v>
      </c>
      <c r="M150" s="46">
        <v>1</v>
      </c>
      <c r="N150" s="56">
        <v>1</v>
      </c>
      <c r="O150" s="57">
        <v>177.0640365548669</v>
      </c>
      <c r="P150" s="49">
        <v>2.7710040370674795E-2</v>
      </c>
      <c r="Q150" s="50">
        <v>0.62687719121101815</v>
      </c>
      <c r="R150" s="50">
        <v>0</v>
      </c>
      <c r="S150" s="50">
        <v>0</v>
      </c>
      <c r="T150" s="50">
        <v>1.3685205981899859E-2</v>
      </c>
      <c r="U150" s="50">
        <v>0</v>
      </c>
      <c r="V150" s="50">
        <v>0.25936125432207485</v>
      </c>
      <c r="W150" s="50">
        <v>1.2735895631698315E-4</v>
      </c>
      <c r="X150" s="50">
        <v>7.2238949158015334E-2</v>
      </c>
      <c r="Y150" s="50">
        <v>0</v>
      </c>
      <c r="Z150" s="51">
        <v>0</v>
      </c>
      <c r="AA150" s="52">
        <v>0</v>
      </c>
      <c r="AB150" s="53">
        <v>4.9064516011299997</v>
      </c>
      <c r="AC150" s="54">
        <v>110.9974059</v>
      </c>
      <c r="AD150" s="54"/>
      <c r="AE150" s="54"/>
      <c r="AF150" s="54">
        <v>2.4231578122399999</v>
      </c>
      <c r="AG150" s="54"/>
      <c r="AH150" s="54">
        <v>45.923550616199996</v>
      </c>
      <c r="AI150" s="54">
        <v>2.25506908969E-2</v>
      </c>
      <c r="AJ150" s="54">
        <v>12.7909199344</v>
      </c>
      <c r="AK150" s="54"/>
      <c r="AL150" s="54"/>
      <c r="AM150" s="55">
        <v>0</v>
      </c>
    </row>
    <row r="151" spans="1:39" s="27" customFormat="1" ht="51">
      <c r="A151" s="21" t="s">
        <v>406</v>
      </c>
      <c r="B151" s="22" t="s">
        <v>0</v>
      </c>
      <c r="C151" s="22" t="s">
        <v>407</v>
      </c>
      <c r="D151" s="22" t="s">
        <v>408</v>
      </c>
      <c r="E151" s="23" t="s">
        <v>409</v>
      </c>
      <c r="F151" s="24" t="s">
        <v>204</v>
      </c>
      <c r="G151" s="25">
        <v>1062</v>
      </c>
      <c r="H151" s="21" t="s">
        <v>530</v>
      </c>
      <c r="I151" s="21" t="s">
        <v>882</v>
      </c>
      <c r="J151" s="26" t="s">
        <v>693</v>
      </c>
      <c r="K151" s="44" t="s">
        <v>6</v>
      </c>
      <c r="L151" s="45">
        <v>200</v>
      </c>
      <c r="M151" s="46">
        <v>1</v>
      </c>
      <c r="N151" s="56">
        <v>1</v>
      </c>
      <c r="O151" s="57">
        <v>1.9602677363164074</v>
      </c>
      <c r="P151" s="49">
        <v>0</v>
      </c>
      <c r="Q151" s="50">
        <v>0</v>
      </c>
      <c r="R151" s="50">
        <v>0</v>
      </c>
      <c r="S151" s="50">
        <v>0</v>
      </c>
      <c r="T151" s="50">
        <v>0</v>
      </c>
      <c r="U151" s="50">
        <v>0</v>
      </c>
      <c r="V151" s="50">
        <v>9.4053467595428906E-3</v>
      </c>
      <c r="W151" s="50">
        <v>4.1961378759295721E-4</v>
      </c>
      <c r="X151" s="50">
        <v>0.86460080112614468</v>
      </c>
      <c r="Y151" s="50">
        <v>0.12557423832671957</v>
      </c>
      <c r="Z151" s="51">
        <v>0</v>
      </c>
      <c r="AA151" s="52">
        <v>0</v>
      </c>
      <c r="AB151" s="53">
        <v>0</v>
      </c>
      <c r="AC151" s="54">
        <v>0</v>
      </c>
      <c r="AD151" s="54">
        <v>0</v>
      </c>
      <c r="AE151" s="54">
        <v>0</v>
      </c>
      <c r="AF151" s="54">
        <v>0</v>
      </c>
      <c r="AG151" s="54">
        <v>0</v>
      </c>
      <c r="AH151" s="54">
        <v>1.8436997801599998E-2</v>
      </c>
      <c r="AI151" s="54">
        <v>8.2255536953200004E-4</v>
      </c>
      <c r="AJ151" s="54">
        <v>1.6948490552408999</v>
      </c>
      <c r="AK151" s="54">
        <v>0.24615912790437561</v>
      </c>
      <c r="AL151" s="54"/>
      <c r="AM151" s="55">
        <v>0</v>
      </c>
    </row>
    <row r="152" spans="1:39" s="27" customFormat="1" ht="51">
      <c r="A152" s="21" t="s">
        <v>265</v>
      </c>
      <c r="B152" s="22" t="s">
        <v>2</v>
      </c>
      <c r="C152" s="22" t="s">
        <v>127</v>
      </c>
      <c r="D152" s="22" t="s">
        <v>128</v>
      </c>
      <c r="E152" s="23" t="s">
        <v>266</v>
      </c>
      <c r="F152" s="24" t="s">
        <v>125</v>
      </c>
      <c r="G152" s="25">
        <v>1072</v>
      </c>
      <c r="H152" s="21" t="s">
        <v>531</v>
      </c>
      <c r="I152" s="21" t="s">
        <v>532</v>
      </c>
      <c r="J152" s="26" t="s">
        <v>693</v>
      </c>
      <c r="K152" s="44" t="s">
        <v>6</v>
      </c>
      <c r="L152" s="45">
        <v>363</v>
      </c>
      <c r="M152" s="46">
        <v>1</v>
      </c>
      <c r="N152" s="56">
        <v>1</v>
      </c>
      <c r="O152" s="57">
        <v>1.0313480170016001</v>
      </c>
      <c r="P152" s="49">
        <v>0</v>
      </c>
      <c r="Q152" s="50">
        <v>0</v>
      </c>
      <c r="R152" s="50">
        <v>0</v>
      </c>
      <c r="S152" s="50">
        <v>0</v>
      </c>
      <c r="T152" s="50">
        <v>0</v>
      </c>
      <c r="U152" s="50">
        <v>0</v>
      </c>
      <c r="V152" s="50">
        <v>0.95755203375978171</v>
      </c>
      <c r="W152" s="50">
        <v>0</v>
      </c>
      <c r="X152" s="50">
        <v>4.2447966240218293E-2</v>
      </c>
      <c r="Y152" s="50">
        <v>0</v>
      </c>
      <c r="Z152" s="51">
        <v>0</v>
      </c>
      <c r="AA152" s="52">
        <v>0</v>
      </c>
      <c r="AB152" s="53"/>
      <c r="AC152" s="54"/>
      <c r="AD152" s="54"/>
      <c r="AE152" s="54"/>
      <c r="AF152" s="54"/>
      <c r="AG152" s="54"/>
      <c r="AH152" s="54">
        <v>0.987569391194</v>
      </c>
      <c r="AI152" s="54"/>
      <c r="AJ152" s="54">
        <v>4.3778625807600002E-2</v>
      </c>
      <c r="AK152" s="54"/>
      <c r="AL152" s="54"/>
      <c r="AM152" s="55">
        <v>0</v>
      </c>
    </row>
    <row r="153" spans="1:39" s="27" customFormat="1" ht="51">
      <c r="A153" s="21" t="s">
        <v>411</v>
      </c>
      <c r="B153" s="22" t="s">
        <v>0</v>
      </c>
      <c r="C153" s="22" t="s">
        <v>76</v>
      </c>
      <c r="D153" s="22" t="s">
        <v>412</v>
      </c>
      <c r="E153" s="23" t="s">
        <v>413</v>
      </c>
      <c r="F153" s="24" t="s">
        <v>74</v>
      </c>
      <c r="G153" s="25">
        <v>1092</v>
      </c>
      <c r="H153" s="21" t="s">
        <v>533</v>
      </c>
      <c r="I153" s="21" t="s">
        <v>464</v>
      </c>
      <c r="J153" s="26" t="s">
        <v>693</v>
      </c>
      <c r="K153" s="44" t="s">
        <v>410</v>
      </c>
      <c r="L153" s="45">
        <v>34</v>
      </c>
      <c r="M153" s="46">
        <v>1</v>
      </c>
      <c r="N153" s="56">
        <v>1</v>
      </c>
      <c r="O153" s="57">
        <v>450.81785826955996</v>
      </c>
      <c r="P153" s="49">
        <v>3.6571309709168262E-2</v>
      </c>
      <c r="Q153" s="50">
        <v>0.89720344225394422</v>
      </c>
      <c r="R153" s="50">
        <v>0</v>
      </c>
      <c r="S153" s="50">
        <v>0</v>
      </c>
      <c r="T153" s="50">
        <v>0</v>
      </c>
      <c r="U153" s="50">
        <v>0</v>
      </c>
      <c r="V153" s="50">
        <v>4.5221778027502227E-2</v>
      </c>
      <c r="W153" s="50">
        <v>0</v>
      </c>
      <c r="X153" s="50">
        <v>2.1003470009385263E-2</v>
      </c>
      <c r="Y153" s="50">
        <v>0</v>
      </c>
      <c r="Z153" s="51">
        <v>0</v>
      </c>
      <c r="AA153" s="52">
        <v>0</v>
      </c>
      <c r="AB153" s="53">
        <v>16.486999517200001</v>
      </c>
      <c r="AC153" s="54">
        <v>404.47533426899997</v>
      </c>
      <c r="AD153" s="54"/>
      <c r="AE153" s="54"/>
      <c r="AF153" s="54"/>
      <c r="AG153" s="54"/>
      <c r="AH153" s="54">
        <v>20.386785117500001</v>
      </c>
      <c r="AI153" s="54"/>
      <c r="AJ153" s="54">
        <v>9.4687393658599994</v>
      </c>
      <c r="AK153" s="54"/>
      <c r="AL153" s="54"/>
      <c r="AM153" s="55">
        <v>0</v>
      </c>
    </row>
    <row r="154" spans="1:39" s="27" customFormat="1" ht="38.25">
      <c r="A154" s="21" t="s">
        <v>414</v>
      </c>
      <c r="B154" s="22" t="s">
        <v>0</v>
      </c>
      <c r="C154" s="22" t="s">
        <v>167</v>
      </c>
      <c r="D154" s="22" t="s">
        <v>415</v>
      </c>
      <c r="E154" s="23" t="s">
        <v>416</v>
      </c>
      <c r="F154" s="24" t="s">
        <v>74</v>
      </c>
      <c r="G154" s="25">
        <v>1095</v>
      </c>
      <c r="H154" s="21" t="s">
        <v>534</v>
      </c>
      <c r="I154" s="21" t="s">
        <v>415</v>
      </c>
      <c r="J154" s="26" t="s">
        <v>693</v>
      </c>
      <c r="K154" s="44" t="s">
        <v>6</v>
      </c>
      <c r="L154" s="45">
        <v>291</v>
      </c>
      <c r="M154" s="46">
        <v>1</v>
      </c>
      <c r="N154" s="56">
        <v>1</v>
      </c>
      <c r="O154" s="57">
        <v>90.314921121153589</v>
      </c>
      <c r="P154" s="49">
        <v>4.1294787861099809E-2</v>
      </c>
      <c r="Q154" s="50">
        <v>0.7936442698261027</v>
      </c>
      <c r="R154" s="50">
        <v>0</v>
      </c>
      <c r="S154" s="50">
        <v>0</v>
      </c>
      <c r="T154" s="50">
        <v>0</v>
      </c>
      <c r="U154" s="50">
        <v>0</v>
      </c>
      <c r="V154" s="50">
        <v>0.15534140599735266</v>
      </c>
      <c r="W154" s="50">
        <v>9.1354517431754951E-6</v>
      </c>
      <c r="X154" s="50">
        <v>9.7104008637016927E-3</v>
      </c>
      <c r="Y154" s="50">
        <v>0</v>
      </c>
      <c r="Z154" s="51">
        <v>0</v>
      </c>
      <c r="AA154" s="52">
        <v>0</v>
      </c>
      <c r="AB154" s="53">
        <v>3.7295355083900001</v>
      </c>
      <c r="AC154" s="54">
        <v>71.677919627600005</v>
      </c>
      <c r="AD154" s="54"/>
      <c r="AE154" s="54"/>
      <c r="AF154" s="54"/>
      <c r="AG154" s="54"/>
      <c r="AH154" s="54">
        <v>14.029646829500001</v>
      </c>
      <c r="AI154" s="54">
        <v>8.2506760359099996E-4</v>
      </c>
      <c r="AJ154" s="54">
        <v>0.87699408806000001</v>
      </c>
      <c r="AK154" s="54"/>
      <c r="AL154" s="54"/>
      <c r="AM154" s="55">
        <v>0</v>
      </c>
    </row>
    <row r="155" spans="1:39" s="27" customFormat="1" ht="63.75">
      <c r="A155" s="21" t="s">
        <v>379</v>
      </c>
      <c r="B155" s="22" t="s">
        <v>32</v>
      </c>
      <c r="C155" s="22" t="s">
        <v>86</v>
      </c>
      <c r="D155" s="22" t="s">
        <v>380</v>
      </c>
      <c r="E155" s="23" t="s">
        <v>381</v>
      </c>
      <c r="F155" s="24" t="s">
        <v>58</v>
      </c>
      <c r="G155" s="25">
        <v>1139</v>
      </c>
      <c r="H155" s="21" t="s">
        <v>535</v>
      </c>
      <c r="I155" s="21" t="s">
        <v>883</v>
      </c>
      <c r="J155" s="26" t="s">
        <v>693</v>
      </c>
      <c r="K155" s="44" t="s">
        <v>6</v>
      </c>
      <c r="L155" s="45">
        <v>160</v>
      </c>
      <c r="M155" s="46">
        <v>1</v>
      </c>
      <c r="N155" s="56">
        <v>1</v>
      </c>
      <c r="O155" s="57">
        <v>1.67843521718703</v>
      </c>
      <c r="P155" s="49">
        <v>0</v>
      </c>
      <c r="Q155" s="50">
        <v>0</v>
      </c>
      <c r="R155" s="50">
        <v>0</v>
      </c>
      <c r="S155" s="50">
        <v>0</v>
      </c>
      <c r="T155" s="50">
        <v>0</v>
      </c>
      <c r="U155" s="50">
        <v>0</v>
      </c>
      <c r="V155" s="50">
        <v>1</v>
      </c>
      <c r="W155" s="50">
        <v>0</v>
      </c>
      <c r="X155" s="50">
        <v>0</v>
      </c>
      <c r="Y155" s="50">
        <v>0</v>
      </c>
      <c r="Z155" s="58">
        <v>0</v>
      </c>
      <c r="AA155" s="59">
        <v>0</v>
      </c>
      <c r="AB155" s="53">
        <v>0</v>
      </c>
      <c r="AC155" s="54">
        <v>0</v>
      </c>
      <c r="AD155" s="54">
        <v>0</v>
      </c>
      <c r="AE155" s="54">
        <v>0</v>
      </c>
      <c r="AF155" s="54">
        <v>0</v>
      </c>
      <c r="AG155" s="54">
        <v>0</v>
      </c>
      <c r="AH155" s="54">
        <v>1.67843521718703</v>
      </c>
      <c r="AI155" s="54">
        <v>0</v>
      </c>
      <c r="AJ155" s="54">
        <v>0</v>
      </c>
      <c r="AK155" s="54">
        <v>0</v>
      </c>
      <c r="AL155" s="54"/>
      <c r="AM155" s="55">
        <v>0</v>
      </c>
    </row>
    <row r="156" spans="1:39" s="27" customFormat="1" ht="25.5">
      <c r="A156" s="21" t="s">
        <v>417</v>
      </c>
      <c r="B156" s="22" t="s">
        <v>9</v>
      </c>
      <c r="C156" s="22" t="s">
        <v>21</v>
      </c>
      <c r="D156" s="22" t="s">
        <v>418</v>
      </c>
      <c r="E156" s="23" t="s">
        <v>419</v>
      </c>
      <c r="F156" s="24" t="s">
        <v>118</v>
      </c>
      <c r="G156" s="25">
        <v>1174</v>
      </c>
      <c r="H156" s="21" t="s">
        <v>640</v>
      </c>
      <c r="I156" s="21" t="s">
        <v>536</v>
      </c>
      <c r="J156" s="26" t="s">
        <v>693</v>
      </c>
      <c r="K156" s="44" t="s">
        <v>6</v>
      </c>
      <c r="L156" s="45">
        <v>976</v>
      </c>
      <c r="M156" s="46">
        <v>1</v>
      </c>
      <c r="N156" s="56">
        <v>1</v>
      </c>
      <c r="O156" s="57">
        <v>1.6524330000000003</v>
      </c>
      <c r="P156" s="49">
        <v>0.91522029611778499</v>
      </c>
      <c r="Q156" s="50">
        <v>0</v>
      </c>
      <c r="R156" s="50">
        <v>0</v>
      </c>
      <c r="S156" s="50">
        <v>0</v>
      </c>
      <c r="T156" s="50">
        <v>0</v>
      </c>
      <c r="U156" s="50">
        <v>0</v>
      </c>
      <c r="V156" s="50">
        <v>6.3349417827530674E-2</v>
      </c>
      <c r="W156" s="50">
        <v>0</v>
      </c>
      <c r="X156" s="50">
        <v>2.1430286054684208E-2</v>
      </c>
      <c r="Y156" s="50">
        <v>0</v>
      </c>
      <c r="Z156" s="51">
        <v>0</v>
      </c>
      <c r="AA156" s="52">
        <v>0</v>
      </c>
      <c r="AB156" s="53">
        <v>1.5123402195748001</v>
      </c>
      <c r="AC156" s="54"/>
      <c r="AD156" s="54"/>
      <c r="AE156" s="54"/>
      <c r="AF156" s="54"/>
      <c r="AG156" s="54"/>
      <c r="AH156" s="54">
        <v>0.104680668549</v>
      </c>
      <c r="AI156" s="54"/>
      <c r="AJ156" s="54">
        <v>3.5412111876199998E-2</v>
      </c>
      <c r="AK156" s="54"/>
      <c r="AL156" s="54"/>
      <c r="AM156" s="55">
        <v>0</v>
      </c>
    </row>
    <row r="157" spans="1:39" s="27" customFormat="1" ht="38.25">
      <c r="A157" s="21" t="s">
        <v>420</v>
      </c>
      <c r="B157" s="22" t="s">
        <v>240</v>
      </c>
      <c r="C157" s="22" t="s">
        <v>421</v>
      </c>
      <c r="D157" s="22" t="s">
        <v>422</v>
      </c>
      <c r="E157" s="23" t="s">
        <v>423</v>
      </c>
      <c r="F157" s="24" t="s">
        <v>358</v>
      </c>
      <c r="G157" s="25">
        <v>1246</v>
      </c>
      <c r="H157" s="21" t="s">
        <v>562</v>
      </c>
      <c r="I157" s="21" t="s">
        <v>669</v>
      </c>
      <c r="J157" s="26" t="s">
        <v>693</v>
      </c>
      <c r="K157" s="44" t="s">
        <v>6</v>
      </c>
      <c r="L157" s="45">
        <v>482</v>
      </c>
      <c r="M157" s="46">
        <v>1</v>
      </c>
      <c r="N157" s="56">
        <v>1</v>
      </c>
      <c r="O157" s="57">
        <v>0.37803364801</v>
      </c>
      <c r="P157" s="49">
        <v>0</v>
      </c>
      <c r="Q157" s="50">
        <v>0</v>
      </c>
      <c r="R157" s="50">
        <v>0</v>
      </c>
      <c r="S157" s="50">
        <v>0</v>
      </c>
      <c r="T157" s="50">
        <v>0</v>
      </c>
      <c r="U157" s="50">
        <v>0</v>
      </c>
      <c r="V157" s="50">
        <v>0</v>
      </c>
      <c r="W157" s="50">
        <v>0.63561614945620881</v>
      </c>
      <c r="X157" s="50">
        <v>0.36438385054379119</v>
      </c>
      <c r="Y157" s="50">
        <v>0</v>
      </c>
      <c r="Z157" s="58">
        <v>0</v>
      </c>
      <c r="AA157" s="59">
        <v>0</v>
      </c>
      <c r="AB157" s="53"/>
      <c r="AC157" s="54"/>
      <c r="AD157" s="54"/>
      <c r="AE157" s="54"/>
      <c r="AF157" s="54"/>
      <c r="AG157" s="54"/>
      <c r="AH157" s="54"/>
      <c r="AI157" s="54">
        <v>0.240284291713</v>
      </c>
      <c r="AJ157" s="54">
        <v>0.137749356297</v>
      </c>
      <c r="AK157" s="54"/>
      <c r="AL157" s="54"/>
      <c r="AM157" s="55">
        <v>0</v>
      </c>
    </row>
    <row r="158" spans="1:39" s="27" customFormat="1" ht="51">
      <c r="A158" s="21" t="s">
        <v>406</v>
      </c>
      <c r="B158" s="22" t="s">
        <v>0</v>
      </c>
      <c r="C158" s="22" t="s">
        <v>407</v>
      </c>
      <c r="D158" s="22" t="s">
        <v>408</v>
      </c>
      <c r="E158" s="23" t="s">
        <v>409</v>
      </c>
      <c r="F158" s="24" t="s">
        <v>204</v>
      </c>
      <c r="G158" s="25">
        <v>1361</v>
      </c>
      <c r="H158" s="21" t="s">
        <v>537</v>
      </c>
      <c r="I158" s="21" t="s">
        <v>474</v>
      </c>
      <c r="J158" s="26" t="s">
        <v>693</v>
      </c>
      <c r="K158" s="44" t="s">
        <v>6</v>
      </c>
      <c r="L158" s="45">
        <v>80</v>
      </c>
      <c r="M158" s="46">
        <v>1</v>
      </c>
      <c r="N158" s="56">
        <v>1</v>
      </c>
      <c r="O158" s="57">
        <v>0.116043785114689</v>
      </c>
      <c r="P158" s="49">
        <v>0</v>
      </c>
      <c r="Q158" s="50">
        <v>0</v>
      </c>
      <c r="R158" s="50">
        <v>0</v>
      </c>
      <c r="S158" s="50">
        <v>0</v>
      </c>
      <c r="T158" s="50">
        <v>0</v>
      </c>
      <c r="U158" s="50">
        <v>0</v>
      </c>
      <c r="V158" s="50">
        <v>0</v>
      </c>
      <c r="W158" s="50">
        <v>7.0321919436054673E-3</v>
      </c>
      <c r="X158" s="50">
        <v>0.17327625527835996</v>
      </c>
      <c r="Y158" s="50">
        <v>0.81969155277803452</v>
      </c>
      <c r="Z158" s="51">
        <v>0</v>
      </c>
      <c r="AA158" s="52">
        <v>0</v>
      </c>
      <c r="AB158" s="53"/>
      <c r="AC158" s="54"/>
      <c r="AD158" s="54"/>
      <c r="AE158" s="54"/>
      <c r="AF158" s="54"/>
      <c r="AG158" s="54"/>
      <c r="AH158" s="54"/>
      <c r="AI158" s="54">
        <v>8.1604217078900003E-4</v>
      </c>
      <c r="AJ158" s="54">
        <v>2.0107632532999999E-2</v>
      </c>
      <c r="AK158" s="54">
        <v>9.5120110410900002E-2</v>
      </c>
      <c r="AL158" s="54"/>
      <c r="AM158" s="55">
        <v>0</v>
      </c>
    </row>
    <row r="159" spans="1:39" s="27" customFormat="1" ht="63.75">
      <c r="A159" s="21" t="s">
        <v>379</v>
      </c>
      <c r="B159" s="22" t="s">
        <v>32</v>
      </c>
      <c r="C159" s="22" t="s">
        <v>86</v>
      </c>
      <c r="D159" s="22" t="s">
        <v>380</v>
      </c>
      <c r="E159" s="23" t="s">
        <v>381</v>
      </c>
      <c r="F159" s="24" t="s">
        <v>58</v>
      </c>
      <c r="G159" s="25">
        <v>1449</v>
      </c>
      <c r="H159" s="21" t="s">
        <v>538</v>
      </c>
      <c r="I159" s="21" t="s">
        <v>668</v>
      </c>
      <c r="J159" s="26" t="s">
        <v>693</v>
      </c>
      <c r="K159" s="44" t="s">
        <v>6</v>
      </c>
      <c r="L159" s="45">
        <v>70</v>
      </c>
      <c r="M159" s="46">
        <v>1</v>
      </c>
      <c r="N159" s="56">
        <v>1</v>
      </c>
      <c r="O159" s="57">
        <v>1.153098820914267</v>
      </c>
      <c r="P159" s="49">
        <v>0</v>
      </c>
      <c r="Q159" s="50">
        <v>0</v>
      </c>
      <c r="R159" s="50">
        <v>0</v>
      </c>
      <c r="S159" s="50">
        <v>0</v>
      </c>
      <c r="T159" s="50">
        <v>0</v>
      </c>
      <c r="U159" s="50">
        <v>0</v>
      </c>
      <c r="V159" s="50">
        <v>0.99208690949905287</v>
      </c>
      <c r="W159" s="50">
        <v>0</v>
      </c>
      <c r="X159" s="50">
        <v>7.9130905009471113E-3</v>
      </c>
      <c r="Y159" s="50">
        <v>0</v>
      </c>
      <c r="Z159" s="58">
        <v>0</v>
      </c>
      <c r="AA159" s="59">
        <v>0</v>
      </c>
      <c r="AB159" s="53"/>
      <c r="AC159" s="54"/>
      <c r="AD159" s="54"/>
      <c r="AE159" s="54"/>
      <c r="AF159" s="54"/>
      <c r="AG159" s="54"/>
      <c r="AH159" s="54">
        <v>1.143974245587837</v>
      </c>
      <c r="AI159" s="54"/>
      <c r="AJ159" s="54">
        <v>9.1245753264300004E-3</v>
      </c>
      <c r="AK159" s="54"/>
      <c r="AL159" s="54"/>
      <c r="AM159" s="55">
        <v>0</v>
      </c>
    </row>
    <row r="160" spans="1:39" s="27" customFormat="1" ht="38.25">
      <c r="A160" s="21" t="s">
        <v>334</v>
      </c>
      <c r="B160" s="22" t="s">
        <v>0</v>
      </c>
      <c r="C160" s="22" t="s">
        <v>335</v>
      </c>
      <c r="D160" s="22" t="s">
        <v>336</v>
      </c>
      <c r="E160" s="23" t="s">
        <v>337</v>
      </c>
      <c r="F160" s="24" t="s">
        <v>25</v>
      </c>
      <c r="G160" s="25">
        <v>1483</v>
      </c>
      <c r="H160" s="21" t="s">
        <v>644</v>
      </c>
      <c r="I160" s="21" t="s">
        <v>404</v>
      </c>
      <c r="J160" s="26" t="s">
        <v>709</v>
      </c>
      <c r="K160" s="44" t="s">
        <v>6</v>
      </c>
      <c r="L160" s="45">
        <v>80</v>
      </c>
      <c r="M160" s="46">
        <v>1</v>
      </c>
      <c r="N160" s="56">
        <v>1</v>
      </c>
      <c r="O160" s="57">
        <v>16.722778266134199</v>
      </c>
      <c r="P160" s="49">
        <v>0.46100930095763148</v>
      </c>
      <c r="Q160" s="50">
        <v>0</v>
      </c>
      <c r="R160" s="50">
        <v>0</v>
      </c>
      <c r="S160" s="50">
        <v>0</v>
      </c>
      <c r="T160" s="50">
        <v>5.1514703007608884E-3</v>
      </c>
      <c r="U160" s="50">
        <v>0</v>
      </c>
      <c r="V160" s="50">
        <v>7.6616360403741909E-2</v>
      </c>
      <c r="W160" s="50">
        <v>0.26783545859843533</v>
      </c>
      <c r="X160" s="50">
        <v>0.12925044988111634</v>
      </c>
      <c r="Y160" s="50">
        <v>6.0136959858314111E-2</v>
      </c>
      <c r="Z160" s="51">
        <v>0</v>
      </c>
      <c r="AA160" s="52">
        <v>0</v>
      </c>
      <c r="AB160" s="53">
        <v>7.7093563185400003</v>
      </c>
      <c r="AC160" s="54"/>
      <c r="AD160" s="54"/>
      <c r="AE160" s="54"/>
      <c r="AF160" s="54">
        <v>8.6146895584199995E-2</v>
      </c>
      <c r="AG160" s="54"/>
      <c r="AH160" s="54">
        <v>1.28123840659</v>
      </c>
      <c r="AI160" s="54">
        <v>4.4789529859500004</v>
      </c>
      <c r="AJ160" s="54">
        <v>2.1614266141599998</v>
      </c>
      <c r="AK160" s="54">
        <v>1.00565704531</v>
      </c>
      <c r="AL160" s="54"/>
      <c r="AM160" s="55">
        <v>0</v>
      </c>
    </row>
    <row r="161" spans="1:39" s="27" customFormat="1" ht="25.5">
      <c r="A161" s="21" t="s">
        <v>424</v>
      </c>
      <c r="B161" s="22" t="s">
        <v>9</v>
      </c>
      <c r="C161" s="22" t="s">
        <v>109</v>
      </c>
      <c r="D161" s="22" t="s">
        <v>110</v>
      </c>
      <c r="E161" s="23" t="s">
        <v>425</v>
      </c>
      <c r="F161" s="24" t="s">
        <v>107</v>
      </c>
      <c r="G161" s="25">
        <v>1515</v>
      </c>
      <c r="H161" s="21" t="s">
        <v>563</v>
      </c>
      <c r="I161" s="21" t="s">
        <v>425</v>
      </c>
      <c r="J161" s="26" t="s">
        <v>693</v>
      </c>
      <c r="K161" s="44" t="s">
        <v>6</v>
      </c>
      <c r="L161" s="45">
        <v>150</v>
      </c>
      <c r="M161" s="46">
        <v>1</v>
      </c>
      <c r="N161" s="56">
        <v>1</v>
      </c>
      <c r="O161" s="57">
        <v>57.897365300906038</v>
      </c>
      <c r="P161" s="49">
        <v>2.1353370994425078E-3</v>
      </c>
      <c r="Q161" s="50">
        <v>0.96554610398696639</v>
      </c>
      <c r="R161" s="50">
        <v>0</v>
      </c>
      <c r="S161" s="50">
        <v>0</v>
      </c>
      <c r="T161" s="50">
        <v>0</v>
      </c>
      <c r="U161" s="50">
        <v>0</v>
      </c>
      <c r="V161" s="50">
        <v>3.0734008261151979E-2</v>
      </c>
      <c r="W161" s="50">
        <v>1.4252885803459632E-5</v>
      </c>
      <c r="X161" s="50">
        <v>1.5702977666356304E-3</v>
      </c>
      <c r="Y161" s="50">
        <v>0</v>
      </c>
      <c r="Z161" s="58">
        <v>0</v>
      </c>
      <c r="AA161" s="59">
        <v>0</v>
      </c>
      <c r="AB161" s="53">
        <v>0.123630392087</v>
      </c>
      <c r="AC161" s="54">
        <v>55.902575497400001</v>
      </c>
      <c r="AD161" s="54"/>
      <c r="AE161" s="54"/>
      <c r="AF161" s="54"/>
      <c r="AG161" s="54"/>
      <c r="AH161" s="54">
        <v>1.77941810345698</v>
      </c>
      <c r="AI161" s="54">
        <v>8.2520453595499995E-4</v>
      </c>
      <c r="AJ161" s="54">
        <v>9.0916103426100001E-2</v>
      </c>
      <c r="AK161" s="54"/>
      <c r="AL161" s="54"/>
      <c r="AM161" s="55">
        <v>0</v>
      </c>
    </row>
    <row r="162" spans="1:39" s="33" customFormat="1" ht="51">
      <c r="A162" s="21" t="s">
        <v>300</v>
      </c>
      <c r="B162" s="22" t="s">
        <v>32</v>
      </c>
      <c r="C162" s="22" t="s">
        <v>86</v>
      </c>
      <c r="D162" s="22" t="s">
        <v>301</v>
      </c>
      <c r="E162" s="23" t="s">
        <v>301</v>
      </c>
      <c r="F162" s="24" t="s">
        <v>58</v>
      </c>
      <c r="G162" s="25">
        <v>5246</v>
      </c>
      <c r="H162" s="21" t="s">
        <v>539</v>
      </c>
      <c r="I162" s="21" t="s">
        <v>476</v>
      </c>
      <c r="J162" s="26" t="s">
        <v>696</v>
      </c>
      <c r="K162" s="44" t="s">
        <v>410</v>
      </c>
      <c r="L162" s="45">
        <v>73</v>
      </c>
      <c r="M162" s="46">
        <v>1</v>
      </c>
      <c r="N162" s="56">
        <v>1</v>
      </c>
      <c r="O162" s="57">
        <v>89.189447000000015</v>
      </c>
      <c r="P162" s="49">
        <v>0</v>
      </c>
      <c r="Q162" s="50">
        <v>0</v>
      </c>
      <c r="R162" s="50">
        <v>4.7821702262600633E-3</v>
      </c>
      <c r="S162" s="50">
        <v>0</v>
      </c>
      <c r="T162" s="50">
        <v>0</v>
      </c>
      <c r="U162" s="50">
        <v>7.4067371596552214E-3</v>
      </c>
      <c r="V162" s="50">
        <v>0.25562667830623498</v>
      </c>
      <c r="W162" s="50">
        <v>8.5011633575662812E-2</v>
      </c>
      <c r="X162" s="50">
        <v>0.58248455175083647</v>
      </c>
      <c r="Y162" s="50">
        <v>1.5322537336171617E-2</v>
      </c>
      <c r="Z162" s="58">
        <v>0</v>
      </c>
      <c r="AA162" s="52">
        <v>4.9365691645178705E-2</v>
      </c>
      <c r="AB162" s="53"/>
      <c r="AC162" s="54"/>
      <c r="AD162" s="54">
        <v>0.42651911794000003</v>
      </c>
      <c r="AE162" s="54"/>
      <c r="AF162" s="54"/>
      <c r="AG162" s="54">
        <v>0.66060279134400002</v>
      </c>
      <c r="AH162" s="54">
        <v>22.799202076579999</v>
      </c>
      <c r="AI162" s="54">
        <v>7.5821405871799996</v>
      </c>
      <c r="AJ162" s="54">
        <v>51.951475056699998</v>
      </c>
      <c r="AK162" s="54">
        <v>1.3666086316499999</v>
      </c>
      <c r="AL162" s="54"/>
      <c r="AM162" s="55">
        <v>4.4028987386060097</v>
      </c>
    </row>
    <row r="163" spans="1:39" s="27" customFormat="1" ht="38.25">
      <c r="A163" s="21" t="s">
        <v>44</v>
      </c>
      <c r="B163" s="22" t="s">
        <v>0</v>
      </c>
      <c r="C163" s="22" t="s">
        <v>45</v>
      </c>
      <c r="D163" s="22" t="s">
        <v>46</v>
      </c>
      <c r="E163" s="23" t="s">
        <v>47</v>
      </c>
      <c r="F163" s="24" t="s">
        <v>43</v>
      </c>
      <c r="G163" s="25">
        <v>5581</v>
      </c>
      <c r="H163" s="21" t="s">
        <v>540</v>
      </c>
      <c r="I163" s="21" t="s">
        <v>752</v>
      </c>
      <c r="J163" s="26" t="s">
        <v>693</v>
      </c>
      <c r="K163" s="44" t="s">
        <v>6</v>
      </c>
      <c r="L163" s="45">
        <v>29</v>
      </c>
      <c r="M163" s="46">
        <v>1</v>
      </c>
      <c r="N163" s="56">
        <v>1</v>
      </c>
      <c r="O163" s="57">
        <v>1.607738208292</v>
      </c>
      <c r="P163" s="49">
        <v>0</v>
      </c>
      <c r="Q163" s="50">
        <v>0</v>
      </c>
      <c r="R163" s="50">
        <v>0</v>
      </c>
      <c r="S163" s="50">
        <v>0</v>
      </c>
      <c r="T163" s="50">
        <v>0</v>
      </c>
      <c r="U163" s="50">
        <v>0</v>
      </c>
      <c r="V163" s="50">
        <v>0</v>
      </c>
      <c r="W163" s="50">
        <v>0.40763194742335279</v>
      </c>
      <c r="X163" s="50">
        <v>0.59236805257664715</v>
      </c>
      <c r="Y163" s="50">
        <v>0</v>
      </c>
      <c r="Z163" s="51">
        <v>0</v>
      </c>
      <c r="AA163" s="52">
        <v>0</v>
      </c>
      <c r="AB163" s="53"/>
      <c r="AC163" s="54"/>
      <c r="AD163" s="54"/>
      <c r="AE163" s="54"/>
      <c r="AF163" s="54"/>
      <c r="AG163" s="54"/>
      <c r="AH163" s="54"/>
      <c r="AI163" s="54">
        <v>0.65536545679299996</v>
      </c>
      <c r="AJ163" s="54">
        <v>0.95237275149900003</v>
      </c>
      <c r="AK163" s="54"/>
      <c r="AL163" s="54"/>
      <c r="AM163" s="55">
        <v>0</v>
      </c>
    </row>
    <row r="164" spans="1:39" s="27" customFormat="1" ht="38.25">
      <c r="A164" s="21" t="s">
        <v>367</v>
      </c>
      <c r="B164" s="22" t="s">
        <v>2</v>
      </c>
      <c r="C164" s="22" t="s">
        <v>60</v>
      </c>
      <c r="D164" s="22" t="s">
        <v>365</v>
      </c>
      <c r="E164" s="23" t="s">
        <v>368</v>
      </c>
      <c r="F164" s="24" t="s">
        <v>58</v>
      </c>
      <c r="G164" s="25">
        <v>5737</v>
      </c>
      <c r="H164" s="21" t="s">
        <v>541</v>
      </c>
      <c r="I164" s="21" t="s">
        <v>175</v>
      </c>
      <c r="J164" s="26" t="s">
        <v>693</v>
      </c>
      <c r="K164" s="44" t="s">
        <v>6</v>
      </c>
      <c r="L164" s="45">
        <v>28</v>
      </c>
      <c r="M164" s="46">
        <v>1</v>
      </c>
      <c r="N164" s="56">
        <v>1</v>
      </c>
      <c r="O164" s="57">
        <v>55.162265905516001</v>
      </c>
      <c r="P164" s="49">
        <v>0</v>
      </c>
      <c r="Q164" s="50">
        <v>0</v>
      </c>
      <c r="R164" s="50">
        <v>0</v>
      </c>
      <c r="S164" s="50">
        <v>0.28570068145848365</v>
      </c>
      <c r="T164" s="50">
        <v>1.35487314614693E-3</v>
      </c>
      <c r="U164" s="50">
        <v>0</v>
      </c>
      <c r="V164" s="50">
        <v>0.67992740700141396</v>
      </c>
      <c r="W164" s="50">
        <v>0</v>
      </c>
      <c r="X164" s="50">
        <v>3.3017038393955422E-2</v>
      </c>
      <c r="Y164" s="50">
        <v>0</v>
      </c>
      <c r="Z164" s="51">
        <v>0</v>
      </c>
      <c r="AA164" s="52">
        <v>0</v>
      </c>
      <c r="AB164" s="53"/>
      <c r="AC164" s="54"/>
      <c r="AD164" s="54"/>
      <c r="AE164" s="54">
        <v>15.759896960000001</v>
      </c>
      <c r="AF164" s="54">
        <v>7.4737872755999996E-2</v>
      </c>
      <c r="AG164" s="54"/>
      <c r="AH164" s="54">
        <v>37.506336421459999</v>
      </c>
      <c r="AI164" s="54"/>
      <c r="AJ164" s="54">
        <v>1.8212946512999999</v>
      </c>
      <c r="AK164" s="54"/>
      <c r="AL164" s="54"/>
      <c r="AM164" s="55">
        <v>0</v>
      </c>
    </row>
    <row r="165" spans="1:39" s="27" customFormat="1" ht="76.5">
      <c r="A165" s="21" t="s">
        <v>426</v>
      </c>
      <c r="B165" s="22" t="s">
        <v>32</v>
      </c>
      <c r="C165" s="22" t="s">
        <v>86</v>
      </c>
      <c r="D165" s="22" t="s">
        <v>380</v>
      </c>
      <c r="E165" s="23" t="s">
        <v>427</v>
      </c>
      <c r="F165" s="24" t="s">
        <v>30</v>
      </c>
      <c r="G165" s="25">
        <v>90416</v>
      </c>
      <c r="H165" s="21" t="s">
        <v>694</v>
      </c>
      <c r="I165" s="21" t="s">
        <v>476</v>
      </c>
      <c r="J165" s="26" t="s">
        <v>695</v>
      </c>
      <c r="K165" s="44" t="s">
        <v>410</v>
      </c>
      <c r="L165" s="45">
        <v>1000</v>
      </c>
      <c r="M165" s="46">
        <v>1</v>
      </c>
      <c r="N165" s="56">
        <v>1</v>
      </c>
      <c r="O165" s="57">
        <v>134.94776700000028</v>
      </c>
      <c r="P165" s="49">
        <v>9.2350426180078816E-3</v>
      </c>
      <c r="Q165" s="50">
        <v>0</v>
      </c>
      <c r="R165" s="50">
        <v>1.0386532029759313E-2</v>
      </c>
      <c r="S165" s="50">
        <v>0.11741089669464458</v>
      </c>
      <c r="T165" s="50">
        <v>3.3889536515783847E-3</v>
      </c>
      <c r="U165" s="50">
        <v>4.2939093318898622E-3</v>
      </c>
      <c r="V165" s="50">
        <v>0.55832284223924833</v>
      </c>
      <c r="W165" s="50">
        <v>6.134833529064606E-2</v>
      </c>
      <c r="X165" s="50">
        <v>0.18249422840439627</v>
      </c>
      <c r="Y165" s="50">
        <v>8.1557272039929178E-3</v>
      </c>
      <c r="Z165" s="58">
        <v>0</v>
      </c>
      <c r="AA165" s="52">
        <v>4.4963532535836528E-2</v>
      </c>
      <c r="AB165" s="53">
        <v>1.2462483794500001</v>
      </c>
      <c r="AC165" s="54">
        <v>0</v>
      </c>
      <c r="AD165" s="54">
        <v>1.4016393042899999</v>
      </c>
      <c r="AE165" s="54">
        <v>15.84433833041</v>
      </c>
      <c r="AF165" s="54">
        <v>0.45733172774699998</v>
      </c>
      <c r="AG165" s="54">
        <v>0.57945347603899999</v>
      </c>
      <c r="AH165" s="54">
        <v>75.344420825279997</v>
      </c>
      <c r="AI165" s="54">
        <v>8.2788208566399994</v>
      </c>
      <c r="AJ165" s="54">
        <v>24.627188613561302</v>
      </c>
      <c r="AK165" s="54">
        <v>1.10059717444</v>
      </c>
      <c r="AL165" s="54"/>
      <c r="AM165" s="55">
        <v>6.0677283121430001</v>
      </c>
    </row>
    <row r="166" spans="1:39" s="27" customFormat="1" ht="38.25">
      <c r="A166" s="21" t="s">
        <v>428</v>
      </c>
      <c r="B166" s="22" t="s">
        <v>2</v>
      </c>
      <c r="C166" s="22" t="s">
        <v>60</v>
      </c>
      <c r="D166" s="22" t="s">
        <v>429</v>
      </c>
      <c r="E166" s="23" t="s">
        <v>430</v>
      </c>
      <c r="F166" s="24" t="s">
        <v>30</v>
      </c>
      <c r="G166" s="25">
        <v>90531</v>
      </c>
      <c r="H166" s="21" t="s">
        <v>645</v>
      </c>
      <c r="I166" s="21" t="s">
        <v>679</v>
      </c>
      <c r="J166" s="26" t="s">
        <v>693</v>
      </c>
      <c r="K166" s="44" t="s">
        <v>410</v>
      </c>
      <c r="L166" s="45">
        <v>150</v>
      </c>
      <c r="M166" s="46">
        <v>1</v>
      </c>
      <c r="N166" s="56">
        <v>1</v>
      </c>
      <c r="O166" s="57">
        <v>0.13177630693610001</v>
      </c>
      <c r="P166" s="49">
        <v>0</v>
      </c>
      <c r="Q166" s="50">
        <v>0</v>
      </c>
      <c r="R166" s="50">
        <v>0</v>
      </c>
      <c r="S166" s="50">
        <v>0</v>
      </c>
      <c r="T166" s="50">
        <v>0</v>
      </c>
      <c r="U166" s="50">
        <v>0</v>
      </c>
      <c r="V166" s="50">
        <v>0</v>
      </c>
      <c r="W166" s="50">
        <v>0.96742021049973836</v>
      </c>
      <c r="X166" s="50">
        <v>3.2579789500261587E-2</v>
      </c>
      <c r="Y166" s="50">
        <v>0</v>
      </c>
      <c r="Z166" s="51">
        <v>0</v>
      </c>
      <c r="AA166" s="52">
        <v>0</v>
      </c>
      <c r="AB166" s="53"/>
      <c r="AC166" s="54"/>
      <c r="AD166" s="54"/>
      <c r="AE166" s="54"/>
      <c r="AF166" s="54"/>
      <c r="AG166" s="54"/>
      <c r="AH166" s="54"/>
      <c r="AI166" s="54">
        <v>0.127483062595</v>
      </c>
      <c r="AJ166" s="54">
        <v>4.2932443410999997E-3</v>
      </c>
      <c r="AK166" s="54"/>
      <c r="AL166" s="54"/>
      <c r="AM166" s="55">
        <v>0</v>
      </c>
    </row>
    <row r="167" spans="1:39" s="27" customFormat="1" ht="38.25">
      <c r="A167" s="21" t="s">
        <v>432</v>
      </c>
      <c r="B167" s="22" t="s">
        <v>187</v>
      </c>
      <c r="C167" s="22" t="s">
        <v>359</v>
      </c>
      <c r="D167" s="22" t="s">
        <v>360</v>
      </c>
      <c r="E167" s="23" t="s">
        <v>433</v>
      </c>
      <c r="F167" s="24" t="s">
        <v>431</v>
      </c>
      <c r="G167" s="25">
        <v>91167</v>
      </c>
      <c r="H167" s="21" t="s">
        <v>564</v>
      </c>
      <c r="I167" s="21" t="s">
        <v>542</v>
      </c>
      <c r="J167" s="26" t="s">
        <v>693</v>
      </c>
      <c r="K167" s="44" t="s">
        <v>410</v>
      </c>
      <c r="L167" s="45">
        <v>1373</v>
      </c>
      <c r="M167" s="46">
        <v>1</v>
      </c>
      <c r="N167" s="56">
        <v>1</v>
      </c>
      <c r="O167" s="57">
        <v>3.51964452654E-2</v>
      </c>
      <c r="P167" s="49">
        <v>0</v>
      </c>
      <c r="Q167" s="50">
        <v>1</v>
      </c>
      <c r="R167" s="50">
        <v>0</v>
      </c>
      <c r="S167" s="50">
        <v>0</v>
      </c>
      <c r="T167" s="50">
        <v>0</v>
      </c>
      <c r="U167" s="50">
        <v>0</v>
      </c>
      <c r="V167" s="50">
        <v>0</v>
      </c>
      <c r="W167" s="50">
        <v>0</v>
      </c>
      <c r="X167" s="50">
        <v>0</v>
      </c>
      <c r="Y167" s="50">
        <v>0</v>
      </c>
      <c r="Z167" s="58">
        <v>0</v>
      </c>
      <c r="AA167" s="59">
        <v>0</v>
      </c>
      <c r="AB167" s="53"/>
      <c r="AC167" s="54">
        <v>3.51964452654E-2</v>
      </c>
      <c r="AD167" s="54"/>
      <c r="AE167" s="54"/>
      <c r="AF167" s="54"/>
      <c r="AG167" s="54"/>
      <c r="AH167" s="54"/>
      <c r="AI167" s="54"/>
      <c r="AJ167" s="54"/>
      <c r="AK167" s="54"/>
      <c r="AL167" s="54"/>
      <c r="AM167" s="55">
        <v>0</v>
      </c>
    </row>
    <row r="168" spans="1:39" s="27" customFormat="1" ht="51">
      <c r="A168" s="21" t="s">
        <v>123</v>
      </c>
      <c r="B168" s="22" t="s">
        <v>0</v>
      </c>
      <c r="C168" s="22" t="s">
        <v>76</v>
      </c>
      <c r="D168" s="22" t="s">
        <v>77</v>
      </c>
      <c r="E168" s="23" t="s">
        <v>124</v>
      </c>
      <c r="F168" s="24" t="s">
        <v>74</v>
      </c>
      <c r="G168" s="25">
        <v>92139</v>
      </c>
      <c r="H168" s="21" t="s">
        <v>784</v>
      </c>
      <c r="I168" s="21" t="s">
        <v>785</v>
      </c>
      <c r="J168" s="26" t="s">
        <v>715</v>
      </c>
      <c r="K168" s="44" t="s">
        <v>410</v>
      </c>
      <c r="L168" s="67">
        <v>60</v>
      </c>
      <c r="M168" s="68"/>
      <c r="N168" s="69">
        <v>1</v>
      </c>
      <c r="O168" s="57">
        <v>85.915234494940989</v>
      </c>
      <c r="P168" s="49">
        <v>6.8756301663331189E-3</v>
      </c>
      <c r="Q168" s="50">
        <v>0.62088604435038897</v>
      </c>
      <c r="R168" s="50">
        <v>0</v>
      </c>
      <c r="S168" s="50">
        <v>0</v>
      </c>
      <c r="T168" s="50">
        <v>0</v>
      </c>
      <c r="U168" s="50">
        <v>0</v>
      </c>
      <c r="V168" s="50">
        <v>0.23347704134569011</v>
      </c>
      <c r="W168" s="50">
        <v>0</v>
      </c>
      <c r="X168" s="50">
        <v>0.1387612841375879</v>
      </c>
      <c r="Y168" s="50">
        <v>0</v>
      </c>
      <c r="Z168" s="51">
        <v>0</v>
      </c>
      <c r="AA168" s="52">
        <v>0</v>
      </c>
      <c r="AB168" s="53">
        <v>0.590721378041</v>
      </c>
      <c r="AC168" s="54">
        <v>53.343570094999997</v>
      </c>
      <c r="AD168" s="54"/>
      <c r="AE168" s="54"/>
      <c r="AF168" s="54"/>
      <c r="AG168" s="54"/>
      <c r="AH168" s="54">
        <v>20.059234756399999</v>
      </c>
      <c r="AI168" s="54"/>
      <c r="AJ168" s="54">
        <v>11.9217082655</v>
      </c>
      <c r="AK168" s="54"/>
      <c r="AL168" s="54"/>
      <c r="AM168" s="55">
        <v>0</v>
      </c>
    </row>
    <row r="169" spans="1:39" s="27" customFormat="1" ht="38.25">
      <c r="A169" s="21" t="s">
        <v>434</v>
      </c>
      <c r="B169" s="22" t="s">
        <v>9</v>
      </c>
      <c r="C169" s="22" t="s">
        <v>10</v>
      </c>
      <c r="D169" s="22" t="s">
        <v>11</v>
      </c>
      <c r="E169" s="23" t="s">
        <v>435</v>
      </c>
      <c r="F169" s="24" t="s">
        <v>13</v>
      </c>
      <c r="G169" s="25">
        <v>92152</v>
      </c>
      <c r="H169" s="21" t="s">
        <v>646</v>
      </c>
      <c r="I169" s="21" t="s">
        <v>447</v>
      </c>
      <c r="J169" s="26" t="s">
        <v>707</v>
      </c>
      <c r="K169" s="44" t="s">
        <v>410</v>
      </c>
      <c r="L169" s="45">
        <v>800</v>
      </c>
      <c r="M169" s="46">
        <v>1</v>
      </c>
      <c r="N169" s="56">
        <v>1</v>
      </c>
      <c r="O169" s="57">
        <v>422.40417481112593</v>
      </c>
      <c r="P169" s="49">
        <v>0.11025928144702907</v>
      </c>
      <c r="Q169" s="50">
        <v>0</v>
      </c>
      <c r="R169" s="50">
        <v>0</v>
      </c>
      <c r="S169" s="50">
        <v>0</v>
      </c>
      <c r="T169" s="50">
        <v>0</v>
      </c>
      <c r="U169" s="50">
        <v>1.5248748363199993E-4</v>
      </c>
      <c r="V169" s="50">
        <v>0.28278006121333865</v>
      </c>
      <c r="W169" s="50">
        <v>0.32490441572308326</v>
      </c>
      <c r="X169" s="50">
        <v>0.20892208104301993</v>
      </c>
      <c r="Y169" s="50">
        <v>7.2457875161829111E-2</v>
      </c>
      <c r="Z169" s="58">
        <v>0</v>
      </c>
      <c r="AA169" s="52">
        <v>5.237979280679028E-4</v>
      </c>
      <c r="AB169" s="53">
        <v>46.573980794900002</v>
      </c>
      <c r="AC169" s="54"/>
      <c r="AD169" s="54"/>
      <c r="AE169" s="54"/>
      <c r="AF169" s="54"/>
      <c r="AG169" s="54">
        <v>6.4411349692599998E-2</v>
      </c>
      <c r="AH169" s="54">
        <v>119.44747840986</v>
      </c>
      <c r="AI169" s="54">
        <v>137.240981616</v>
      </c>
      <c r="AJ169" s="54">
        <v>88.249559242800004</v>
      </c>
      <c r="AK169" s="54">
        <v>30.606508966300002</v>
      </c>
      <c r="AL169" s="54"/>
      <c r="AM169" s="55">
        <v>0.22125443157329999</v>
      </c>
    </row>
    <row r="170" spans="1:39" s="27" customFormat="1" ht="38.25">
      <c r="A170" s="21" t="s">
        <v>436</v>
      </c>
      <c r="B170" s="22" t="s">
        <v>9</v>
      </c>
      <c r="C170" s="22" t="s">
        <v>18</v>
      </c>
      <c r="D170" s="22" t="s">
        <v>132</v>
      </c>
      <c r="E170" s="23" t="s">
        <v>437</v>
      </c>
      <c r="F170" s="24" t="s">
        <v>130</v>
      </c>
      <c r="G170" s="25">
        <v>93461</v>
      </c>
      <c r="H170" s="21" t="s">
        <v>543</v>
      </c>
      <c r="I170" s="21" t="s">
        <v>132</v>
      </c>
      <c r="J170" s="26" t="s">
        <v>733</v>
      </c>
      <c r="K170" s="44" t="s">
        <v>6</v>
      </c>
      <c r="L170" s="45">
        <v>160</v>
      </c>
      <c r="M170" s="46">
        <v>1</v>
      </c>
      <c r="N170" s="56">
        <v>1</v>
      </c>
      <c r="O170" s="57">
        <v>55.815345031104997</v>
      </c>
      <c r="P170" s="49">
        <v>0</v>
      </c>
      <c r="Q170" s="50">
        <v>0.97771581374419803</v>
      </c>
      <c r="R170" s="50">
        <v>0</v>
      </c>
      <c r="S170" s="50">
        <v>0</v>
      </c>
      <c r="T170" s="50">
        <v>0</v>
      </c>
      <c r="U170" s="50">
        <v>0</v>
      </c>
      <c r="V170" s="50">
        <v>0</v>
      </c>
      <c r="W170" s="50">
        <v>0</v>
      </c>
      <c r="X170" s="50">
        <v>2.630094477122571E-3</v>
      </c>
      <c r="Y170" s="50">
        <v>0</v>
      </c>
      <c r="Z170" s="51">
        <v>1.9654091778679491E-2</v>
      </c>
      <c r="AA170" s="52">
        <v>0</v>
      </c>
      <c r="AB170" s="53"/>
      <c r="AC170" s="54">
        <v>54.5715454865</v>
      </c>
      <c r="AD170" s="54"/>
      <c r="AE170" s="54"/>
      <c r="AF170" s="54"/>
      <c r="AG170" s="54"/>
      <c r="AH170" s="54"/>
      <c r="AI170" s="54"/>
      <c r="AJ170" s="54">
        <v>0.14679963070499999</v>
      </c>
      <c r="AK170" s="54"/>
      <c r="AL170" s="54">
        <v>1.0969999139</v>
      </c>
      <c r="AM170" s="55">
        <v>0</v>
      </c>
    </row>
    <row r="171" spans="1:39" s="27" customFormat="1" ht="38.25">
      <c r="A171" s="21" t="s">
        <v>439</v>
      </c>
      <c r="B171" s="22" t="s">
        <v>0</v>
      </c>
      <c r="C171" s="22" t="s">
        <v>335</v>
      </c>
      <c r="D171" s="22" t="s">
        <v>440</v>
      </c>
      <c r="E171" s="23" t="s">
        <v>441</v>
      </c>
      <c r="F171" s="24" t="s">
        <v>25</v>
      </c>
      <c r="G171" s="25">
        <v>93973</v>
      </c>
      <c r="H171" s="21" t="s">
        <v>544</v>
      </c>
      <c r="I171" s="21" t="s">
        <v>440</v>
      </c>
      <c r="J171" s="26" t="s">
        <v>693</v>
      </c>
      <c r="K171" s="44" t="s">
        <v>438</v>
      </c>
      <c r="L171" s="45">
        <v>50</v>
      </c>
      <c r="M171" s="46">
        <v>1</v>
      </c>
      <c r="N171" s="56">
        <v>1</v>
      </c>
      <c r="O171" s="57">
        <v>6.3442577940899997E-2</v>
      </c>
      <c r="P171" s="49">
        <v>0</v>
      </c>
      <c r="Q171" s="50">
        <v>1</v>
      </c>
      <c r="R171" s="50">
        <v>0</v>
      </c>
      <c r="S171" s="50">
        <v>0</v>
      </c>
      <c r="T171" s="50">
        <v>0</v>
      </c>
      <c r="U171" s="50">
        <v>0</v>
      </c>
      <c r="V171" s="50">
        <v>0</v>
      </c>
      <c r="W171" s="50">
        <v>0</v>
      </c>
      <c r="X171" s="50">
        <v>0</v>
      </c>
      <c r="Y171" s="50">
        <v>0</v>
      </c>
      <c r="Z171" s="51">
        <v>0</v>
      </c>
      <c r="AA171" s="52">
        <v>0</v>
      </c>
      <c r="AB171" s="53"/>
      <c r="AC171" s="54">
        <v>6.3442577940899997E-2</v>
      </c>
      <c r="AD171" s="54"/>
      <c r="AE171" s="54"/>
      <c r="AF171" s="54"/>
      <c r="AG171" s="54"/>
      <c r="AH171" s="54"/>
      <c r="AI171" s="54"/>
      <c r="AJ171" s="54"/>
      <c r="AK171" s="54"/>
      <c r="AL171" s="54"/>
      <c r="AM171" s="55">
        <v>0</v>
      </c>
    </row>
    <row r="172" spans="1:39" s="27" customFormat="1" ht="38.25">
      <c r="A172" s="21" t="s">
        <v>197</v>
      </c>
      <c r="B172" s="22" t="s">
        <v>198</v>
      </c>
      <c r="C172" s="22" t="s">
        <v>196</v>
      </c>
      <c r="D172" s="22" t="s">
        <v>199</v>
      </c>
      <c r="E172" s="23" t="s">
        <v>200</v>
      </c>
      <c r="F172" s="24" t="s">
        <v>196</v>
      </c>
      <c r="G172" s="25">
        <v>94169</v>
      </c>
      <c r="H172" s="21" t="s">
        <v>545</v>
      </c>
      <c r="I172" s="21" t="s">
        <v>546</v>
      </c>
      <c r="J172" s="26" t="s">
        <v>693</v>
      </c>
      <c r="K172" s="44" t="s">
        <v>438</v>
      </c>
      <c r="L172" s="45">
        <v>165</v>
      </c>
      <c r="M172" s="46">
        <v>1</v>
      </c>
      <c r="N172" s="56">
        <v>1</v>
      </c>
      <c r="O172" s="57">
        <v>6.3004827389700008E-2</v>
      </c>
      <c r="P172" s="49">
        <v>0</v>
      </c>
      <c r="Q172" s="50">
        <v>0.54246006507093991</v>
      </c>
      <c r="R172" s="50">
        <v>0</v>
      </c>
      <c r="S172" s="50">
        <v>0</v>
      </c>
      <c r="T172" s="50">
        <v>0</v>
      </c>
      <c r="U172" s="50">
        <v>0</v>
      </c>
      <c r="V172" s="50">
        <v>0</v>
      </c>
      <c r="W172" s="50">
        <v>0</v>
      </c>
      <c r="X172" s="50">
        <v>0.45753993492906003</v>
      </c>
      <c r="Y172" s="50">
        <v>0</v>
      </c>
      <c r="Z172" s="58">
        <v>0</v>
      </c>
      <c r="AA172" s="59">
        <v>0</v>
      </c>
      <c r="AB172" s="53"/>
      <c r="AC172" s="54">
        <v>3.4177602765600001E-2</v>
      </c>
      <c r="AD172" s="54"/>
      <c r="AE172" s="54"/>
      <c r="AF172" s="54"/>
      <c r="AG172" s="54"/>
      <c r="AH172" s="54"/>
      <c r="AI172" s="54"/>
      <c r="AJ172" s="54">
        <v>2.8827224624099999E-2</v>
      </c>
      <c r="AK172" s="54"/>
      <c r="AL172" s="54"/>
      <c r="AM172" s="55">
        <v>0</v>
      </c>
    </row>
    <row r="173" spans="1:39" s="27" customFormat="1" ht="38.25">
      <c r="A173" s="21" t="s">
        <v>442</v>
      </c>
      <c r="B173" s="22" t="s">
        <v>0</v>
      </c>
      <c r="C173" s="22" t="s">
        <v>335</v>
      </c>
      <c r="D173" s="22" t="s">
        <v>440</v>
      </c>
      <c r="E173" s="23" t="s">
        <v>443</v>
      </c>
      <c r="F173" s="24" t="s">
        <v>25</v>
      </c>
      <c r="G173" s="25">
        <v>94170</v>
      </c>
      <c r="H173" s="21" t="s">
        <v>547</v>
      </c>
      <c r="I173" s="21" t="s">
        <v>548</v>
      </c>
      <c r="J173" s="26" t="s">
        <v>693</v>
      </c>
      <c r="K173" s="44" t="s">
        <v>438</v>
      </c>
      <c r="L173" s="45">
        <v>100</v>
      </c>
      <c r="M173" s="46">
        <v>1</v>
      </c>
      <c r="N173" s="56">
        <v>1</v>
      </c>
      <c r="O173" s="57">
        <v>1.03188030661</v>
      </c>
      <c r="P173" s="49">
        <v>0</v>
      </c>
      <c r="Q173" s="50">
        <v>1</v>
      </c>
      <c r="R173" s="50">
        <v>0</v>
      </c>
      <c r="S173" s="50">
        <v>0</v>
      </c>
      <c r="T173" s="50">
        <v>0</v>
      </c>
      <c r="U173" s="50">
        <v>0</v>
      </c>
      <c r="V173" s="50">
        <v>0</v>
      </c>
      <c r="W173" s="50">
        <v>0</v>
      </c>
      <c r="X173" s="50">
        <v>0</v>
      </c>
      <c r="Y173" s="50">
        <v>0</v>
      </c>
      <c r="Z173" s="51">
        <v>0</v>
      </c>
      <c r="AA173" s="52">
        <v>0</v>
      </c>
      <c r="AB173" s="53"/>
      <c r="AC173" s="54">
        <v>1.03188030661</v>
      </c>
      <c r="AD173" s="54"/>
      <c r="AE173" s="54"/>
      <c r="AF173" s="54"/>
      <c r="AG173" s="54"/>
      <c r="AH173" s="54"/>
      <c r="AI173" s="54"/>
      <c r="AJ173" s="54"/>
      <c r="AK173" s="54"/>
      <c r="AL173" s="54"/>
      <c r="AM173" s="55">
        <v>0</v>
      </c>
    </row>
    <row r="174" spans="1:39" s="27" customFormat="1" ht="63.75">
      <c r="A174" s="70" t="s">
        <v>444</v>
      </c>
      <c r="B174" s="71" t="s">
        <v>0</v>
      </c>
      <c r="C174" s="71" t="s">
        <v>76</v>
      </c>
      <c r="D174" s="71" t="s">
        <v>245</v>
      </c>
      <c r="E174" s="72" t="s">
        <v>445</v>
      </c>
      <c r="F174" s="73" t="s">
        <v>74</v>
      </c>
      <c r="G174" s="74">
        <v>94300</v>
      </c>
      <c r="H174" s="70" t="s">
        <v>565</v>
      </c>
      <c r="I174" s="70"/>
      <c r="J174" s="75" t="s">
        <v>723</v>
      </c>
      <c r="K174" s="76" t="s">
        <v>410</v>
      </c>
      <c r="L174" s="77">
        <v>2000</v>
      </c>
      <c r="M174" s="78">
        <v>1</v>
      </c>
      <c r="N174" s="79">
        <v>1</v>
      </c>
      <c r="O174" s="80">
        <v>45.098118098980002</v>
      </c>
      <c r="P174" s="81">
        <v>0.12927687384192341</v>
      </c>
      <c r="Q174" s="82">
        <v>0</v>
      </c>
      <c r="R174" s="82">
        <v>0</v>
      </c>
      <c r="S174" s="82">
        <v>0</v>
      </c>
      <c r="T174" s="82">
        <v>0</v>
      </c>
      <c r="U174" s="82">
        <v>0</v>
      </c>
      <c r="V174" s="82">
        <v>0.1349792584878986</v>
      </c>
      <c r="W174" s="82">
        <v>8.7085208375442758E-2</v>
      </c>
      <c r="X174" s="82">
        <v>0.64865865929473521</v>
      </c>
      <c r="Y174" s="82">
        <v>0</v>
      </c>
      <c r="Z174" s="83">
        <v>0</v>
      </c>
      <c r="AA174" s="84">
        <v>0</v>
      </c>
      <c r="AB174" s="85">
        <v>5.83014372399</v>
      </c>
      <c r="AC174" s="86"/>
      <c r="AD174" s="86"/>
      <c r="AE174" s="86"/>
      <c r="AF174" s="86"/>
      <c r="AG174" s="86"/>
      <c r="AH174" s="86">
        <v>6.0873105401999998</v>
      </c>
      <c r="AI174" s="86">
        <v>3.9273790119899998</v>
      </c>
      <c r="AJ174" s="86">
        <v>29.253284822800001</v>
      </c>
      <c r="AK174" s="86"/>
      <c r="AL174" s="86"/>
      <c r="AM174" s="87">
        <v>0</v>
      </c>
    </row>
    <row r="175" spans="1:39" s="90" customFormat="1" ht="26.25" customHeight="1">
      <c r="A175" s="88" t="s">
        <v>787</v>
      </c>
      <c r="B175" s="88"/>
      <c r="C175" s="88"/>
      <c r="D175" s="88"/>
      <c r="E175" s="88"/>
      <c r="F175" s="88"/>
      <c r="G175" s="91">
        <f>COUNTA(G3:G174)-5</f>
        <v>167</v>
      </c>
      <c r="H175" s="91">
        <f>COUNTA(H3:H174)-5</f>
        <v>167</v>
      </c>
      <c r="I175" s="88"/>
      <c r="J175" s="92"/>
      <c r="K175" s="88"/>
      <c r="L175" s="93">
        <f>SUM(L3:L174)-L5-L29-L56-L69-L128</f>
        <v>2847822</v>
      </c>
      <c r="M175" s="93"/>
      <c r="N175" s="89">
        <f>SUM(N3:N174)-N5-N29-N56-N69-N128</f>
        <v>240</v>
      </c>
      <c r="O175" s="93">
        <f>SUM(O3:O174)</f>
        <v>20132.760091341966</v>
      </c>
      <c r="P175" s="94">
        <f t="shared" ref="P175:AA175" si="0">AB175/$O$175</f>
        <v>9.9714516176349674E-2</v>
      </c>
      <c r="Q175" s="94">
        <f t="shared" si="0"/>
        <v>0.33377364472953314</v>
      </c>
      <c r="R175" s="94">
        <f t="shared" si="0"/>
        <v>9.7752323723362556E-3</v>
      </c>
      <c r="S175" s="94">
        <f t="shared" si="0"/>
        <v>1.0917929488465795E-2</v>
      </c>
      <c r="T175" s="94">
        <f t="shared" si="0"/>
        <v>2.1763198154929005E-3</v>
      </c>
      <c r="U175" s="94">
        <f t="shared" si="0"/>
        <v>3.1408143124499418E-3</v>
      </c>
      <c r="V175" s="94">
        <f t="shared" si="0"/>
        <v>0.21558105606005748</v>
      </c>
      <c r="W175" s="94">
        <f t="shared" si="0"/>
        <v>0.17129061945980056</v>
      </c>
      <c r="X175" s="94">
        <f t="shared" si="0"/>
        <v>0.12893443575809718</v>
      </c>
      <c r="Y175" s="94">
        <f t="shared" si="0"/>
        <v>1.5433925885980183E-2</v>
      </c>
      <c r="Z175" s="94">
        <f t="shared" si="0"/>
        <v>7.6169726721276197E-3</v>
      </c>
      <c r="AA175" s="94">
        <f t="shared" si="0"/>
        <v>1.9132355871524466E-3</v>
      </c>
      <c r="AB175" s="93">
        <f t="shared" ref="AB175:AM175" si="1">SUM(AB3:AB174)</f>
        <v>2007.5284318026856</v>
      </c>
      <c r="AC175" s="93">
        <f t="shared" si="1"/>
        <v>6719.7847141524971</v>
      </c>
      <c r="AD175" s="93">
        <f t="shared" si="1"/>
        <v>196.80240818936542</v>
      </c>
      <c r="AE175" s="93">
        <f t="shared" si="1"/>
        <v>219.80805508546979</v>
      </c>
      <c r="AF175" s="93">
        <f t="shared" si="1"/>
        <v>43.815324727352177</v>
      </c>
      <c r="AG175" s="93">
        <f t="shared" si="1"/>
        <v>63.233261044007847</v>
      </c>
      <c r="AH175" s="93">
        <f t="shared" si="1"/>
        <v>4340.2416818952806</v>
      </c>
      <c r="AI175" s="93">
        <f t="shared" si="1"/>
        <v>3448.5529474815162</v>
      </c>
      <c r="AJ175" s="93">
        <f t="shared" si="1"/>
        <v>2595.8060626303136</v>
      </c>
      <c r="AK175" s="93">
        <f t="shared" si="1"/>
        <v>310.72752712999153</v>
      </c>
      <c r="AL175" s="93">
        <f t="shared" si="1"/>
        <v>153.35068343025333</v>
      </c>
      <c r="AM175" s="93">
        <f t="shared" si="1"/>
        <v>38.51871307435799</v>
      </c>
    </row>
  </sheetData>
  <autoFilter ref="A2:AM174">
    <sortState ref="A3:AM175">
      <sortCondition ref="G2:G175"/>
    </sortState>
  </autoFilter>
  <sortState ref="A2:AM174">
    <sortCondition ref="G2:G174"/>
    <sortCondition ref="M2:M174"/>
  </sortState>
  <mergeCells count="1">
    <mergeCell ref="B1:AM1"/>
  </mergeCells>
  <conditionalFormatting sqref="H8">
    <cfRule type="duplicateValues" dxfId="32" priority="38"/>
  </conditionalFormatting>
  <conditionalFormatting sqref="H22 H26 H29 H34 H9:H12 H17">
    <cfRule type="duplicateValues" dxfId="31" priority="37"/>
  </conditionalFormatting>
  <conditionalFormatting sqref="H157 H134:H135 H35:H37 H41 H45 H48 H54 H66 H80 H83 H85 H98:H99 H104 H116 H124:H125 H130 H58 H119:H121 H149:H150 H141:H143 H161 H137 H145">
    <cfRule type="duplicateValues" dxfId="30" priority="36"/>
  </conditionalFormatting>
  <conditionalFormatting sqref="H11">
    <cfRule type="duplicateValues" dxfId="29" priority="35"/>
  </conditionalFormatting>
  <conditionalFormatting sqref="H29">
    <cfRule type="duplicateValues" dxfId="28" priority="34"/>
  </conditionalFormatting>
  <conditionalFormatting sqref="H45">
    <cfRule type="duplicateValues" dxfId="27" priority="33"/>
  </conditionalFormatting>
  <conditionalFormatting sqref="H35">
    <cfRule type="duplicateValues" dxfId="26" priority="32"/>
  </conditionalFormatting>
  <conditionalFormatting sqref="H48">
    <cfRule type="duplicateValues" dxfId="25" priority="31"/>
  </conditionalFormatting>
  <conditionalFormatting sqref="H58">
    <cfRule type="duplicateValues" dxfId="24" priority="30"/>
  </conditionalFormatting>
  <conditionalFormatting sqref="H119">
    <cfRule type="duplicateValues" dxfId="23" priority="29"/>
  </conditionalFormatting>
  <conditionalFormatting sqref="H142">
    <cfRule type="duplicateValues" dxfId="22" priority="28"/>
  </conditionalFormatting>
  <conditionalFormatting sqref="H141">
    <cfRule type="duplicateValues" dxfId="21" priority="27"/>
  </conditionalFormatting>
  <conditionalFormatting sqref="H150">
    <cfRule type="duplicateValues" dxfId="20" priority="26"/>
  </conditionalFormatting>
  <conditionalFormatting sqref="H143">
    <cfRule type="duplicateValues" dxfId="19" priority="25"/>
  </conditionalFormatting>
  <conditionalFormatting sqref="H49">
    <cfRule type="duplicateValues" dxfId="18" priority="24"/>
  </conditionalFormatting>
  <conditionalFormatting sqref="H71">
    <cfRule type="duplicateValues" dxfId="17" priority="23"/>
  </conditionalFormatting>
  <conditionalFormatting sqref="I8">
    <cfRule type="duplicateValues" dxfId="16" priority="22"/>
  </conditionalFormatting>
  <conditionalFormatting sqref="I34 I9:I12 I17 I22 I26 I29">
    <cfRule type="duplicateValues" dxfId="15" priority="21"/>
  </conditionalFormatting>
  <conditionalFormatting sqref="I11">
    <cfRule type="duplicateValues" dxfId="14" priority="19"/>
  </conditionalFormatting>
  <conditionalFormatting sqref="I29">
    <cfRule type="duplicateValues" dxfId="13" priority="18"/>
  </conditionalFormatting>
  <conditionalFormatting sqref="I45">
    <cfRule type="duplicateValues" dxfId="12" priority="17"/>
  </conditionalFormatting>
  <conditionalFormatting sqref="I35">
    <cfRule type="duplicateValues" dxfId="11" priority="16"/>
  </conditionalFormatting>
  <conditionalFormatting sqref="I48">
    <cfRule type="duplicateValues" dxfId="10" priority="15"/>
  </conditionalFormatting>
  <conditionalFormatting sqref="I119">
    <cfRule type="duplicateValues" dxfId="9" priority="13"/>
  </conditionalFormatting>
  <conditionalFormatting sqref="I142">
    <cfRule type="duplicateValues" dxfId="8" priority="12"/>
  </conditionalFormatting>
  <conditionalFormatting sqref="I141">
    <cfRule type="duplicateValues" dxfId="7" priority="11"/>
  </conditionalFormatting>
  <conditionalFormatting sqref="I150">
    <cfRule type="duplicateValues" dxfId="6" priority="10"/>
  </conditionalFormatting>
  <conditionalFormatting sqref="I143">
    <cfRule type="duplicateValues" dxfId="5" priority="9"/>
  </conditionalFormatting>
  <conditionalFormatting sqref="I49">
    <cfRule type="duplicateValues" dxfId="4" priority="8"/>
  </conditionalFormatting>
  <conditionalFormatting sqref="I71">
    <cfRule type="duplicateValues" dxfId="3" priority="7"/>
  </conditionalFormatting>
  <conditionalFormatting sqref="M2 M175">
    <cfRule type="duplicateValues" dxfId="2" priority="357"/>
  </conditionalFormatting>
  <conditionalFormatting sqref="G2:G1048576">
    <cfRule type="duplicateValues" dxfId="1" priority="2"/>
  </conditionalFormatting>
  <conditionalFormatting sqref="H175">
    <cfRule type="duplicateValues" dxfId="0" priority="1"/>
  </conditionalFormatting>
  <hyperlinks>
    <hyperlink ref="G89" r:id="rId1" display="00587"/>
    <hyperlink ref="G126" r:id="rId2" display="00845"/>
    <hyperlink ref="G103" r:id="rId3" display="=00703"/>
    <hyperlink ref="G59" r:id="rId4" display="00414"/>
    <hyperlink ref="G172" r:id="rId5" display="94169"/>
    <hyperlink ref="G54" r:id="rId6" display="00372"/>
    <hyperlink ref="G94" r:id="rId7" display="00613"/>
    <hyperlink ref="G167" r:id="rId8" display="91167"/>
    <hyperlink ref="G99" r:id="rId9" display="0673"/>
    <hyperlink ref="G76" r:id="rId10" display="00541"/>
    <hyperlink ref="G157" r:id="rId11" display="01246"/>
    <hyperlink ref="G14" r:id="rId12" display="00100"/>
    <hyperlink ref="G122" r:id="rId13" display="00826"/>
    <hyperlink ref="G102" r:id="rId14" display="00702"/>
    <hyperlink ref="G114" r:id="rId15" display="00789"/>
    <hyperlink ref="G96" r:id="rId16" display="00657"/>
    <hyperlink ref="G53" r:id="rId17" display="00359"/>
    <hyperlink ref="G112" r:id="rId18" display="00724"/>
    <hyperlink ref="G22" r:id="rId19" display="00194"/>
    <hyperlink ref="G159" r:id="rId20" display="01449"/>
    <hyperlink ref="G155" r:id="rId21" display="01139"/>
    <hyperlink ref="G165" r:id="rId22" display="90416"/>
    <hyperlink ref="G162" r:id="rId23" display="05246"/>
    <hyperlink ref="G8" r:id="rId24" display="00055"/>
    <hyperlink ref="G9" r:id="rId25" display="00062"/>
    <hyperlink ref="G138" r:id="rId26" display="00939"/>
    <hyperlink ref="G66" r:id="rId27" display="00492"/>
    <hyperlink ref="G124" r:id="rId28" display="00837"/>
    <hyperlink ref="G161" r:id="rId29" display="01515"/>
    <hyperlink ref="G30" r:id="rId30" display="00236"/>
    <hyperlink ref="G31" r:id="rId31" display="00239"/>
    <hyperlink ref="G32" r:id="rId32" display="00246"/>
    <hyperlink ref="G75" r:id="rId33" display="00540"/>
    <hyperlink ref="G29" r:id="rId34" display="00225"/>
    <hyperlink ref="G95" r:id="rId35" display="00624"/>
    <hyperlink ref="G16" r:id="rId36" display="00152"/>
    <hyperlink ref="G4" r:id="rId37" display="00012"/>
    <hyperlink ref="G41" r:id="rId38" display="00297"/>
    <hyperlink ref="G169" r:id="rId39" display="92152"/>
    <hyperlink ref="G28" r:id="rId40" display="00225"/>
    <hyperlink ref="G3" r:id="rId41" display="00003"/>
    <hyperlink ref="G40" r:id="rId42" display="00287"/>
    <hyperlink ref="G123" r:id="rId43" display="https://yourwater.oregon.gov/inventory.php?pwsno=00835"/>
    <hyperlink ref="G170" r:id="rId44" display="https://yourwater.oregon.gov/inventory.php?pwsno=93461"/>
    <hyperlink ref="G57" r:id="rId45" display="https://yourwater.oregon.gov/inventory.php?pwsno=00394"/>
    <hyperlink ref="G46" r:id="rId46" display="https://yourwater.oregon.gov/inventory.php?pwsno=00317"/>
    <hyperlink ref="G67" r:id="rId47" display="https://yourwater.oregon.gov/inventory.php?pwsno=00493"/>
    <hyperlink ref="G113" r:id="rId48" display="https://yourwater.oregon.gov/inventory.php?pwsno=00731"/>
    <hyperlink ref="G125" r:id="rId49" display="https://yourwater.oregon.gov/inventory.php?pwsno=00843"/>
    <hyperlink ref="G5" r:id="rId50" display="https://yourwater.oregon.gov/inventory.php?pwsno=00012"/>
    <hyperlink ref="G58" r:id="rId51" display="https://yourwater.oregon.gov/inventory.php?pwsno=00408"/>
    <hyperlink ref="G129" r:id="rId52" display="https://yourwater.oregon.gov/inventory.php?pwsno=00851"/>
    <hyperlink ref="G63" r:id="rId53" display="https://yourwater.oregon.gov/inventory.php?pwsno=00473"/>
    <hyperlink ref="G33" r:id="rId54" display="https://yourwater.oregon.gov/inventory.php?pwsno=00248"/>
    <hyperlink ref="G74" r:id="rId55" display="https://yourwater.oregon.gov/inventory.php?pwsno=00537"/>
    <hyperlink ref="G141" r:id="rId56" display="https://yourwater.oregon.gov/inventory.php?pwsno=00954"/>
    <hyperlink ref="G140" r:id="rId57" display="https://yourwater.oregon.gov/inventory.php?pwsno=00953"/>
    <hyperlink ref="G51" r:id="rId58" display="https://yourwater.oregon.gov/inventory.php?pwsno=00337"/>
    <hyperlink ref="G156" r:id="rId59" display="https://yourwater.oregon.gov/inventory.php?pwsno=01174"/>
    <hyperlink ref="G119" r:id="rId60" display="https://yourwater.oregon.gov/inventory.php?pwsno=00811"/>
    <hyperlink ref="G6" r:id="rId61" display="https://yourwater.oregon.gov/inventory.php?pwsno=00041"/>
    <hyperlink ref="G68" r:id="rId62" display="https://yourwater.oregon.gov/inventory.php?pwsno=00497"/>
    <hyperlink ref="G145" r:id="rId63" display="https://yourwater.oregon.gov/inventory.php?pwsno=00968"/>
    <hyperlink ref="G20" r:id="rId64" display="https://yourwater.oregon.gov/inventory.php?pwsno=00171"/>
    <hyperlink ref="G24" r:id="rId65" display="https://yourwater.oregon.gov/inventory.php?pwsno=00202"/>
    <hyperlink ref="G17" r:id="rId66" display="https://yourwater.oregon.gov/inventory.php?pwsno=00157"/>
    <hyperlink ref="G73" r:id="rId67" display="https://yourwater.oregon.gov/inventory.php?pwsno=00534"/>
    <hyperlink ref="G45" r:id="rId68" display="https://yourwater.oregon.gov/inventory.php?pwsno=00305"/>
    <hyperlink ref="G148" r:id="rId69" display="https://yourwater.oregon.gov/inventory.php?pwsno=00985"/>
    <hyperlink ref="G55" r:id="rId70" display="https://yourwater.oregon.gov/inventory.php?pwsno=00379"/>
    <hyperlink ref="G13" r:id="rId71" display="https://yourwater.oregon.gov/inventory.php?pwsno=00076"/>
    <hyperlink ref="G39" r:id="rId72" display="https://yourwater.oregon.gov/inventory.php?pwsno=00279"/>
    <hyperlink ref="G21" r:id="rId73" display="https://yourwater.oregon.gov/inventory.php?pwsno=00187"/>
    <hyperlink ref="G60" r:id="rId74" display="https://yourwater.oregon.gov/inventory.php?pwsno=00457"/>
    <hyperlink ref="G86" r:id="rId75" display="https://yourwater.oregon.gov/inventory.php?pwsno=00580"/>
    <hyperlink ref="G90" r:id="rId76" display="https://yourwater.oregon.gov/inventory.php?pwsno=00591"/>
    <hyperlink ref="G115" r:id="rId77" display="https://yourwater.oregon.gov/inventory.php?pwsno=00792"/>
    <hyperlink ref="G18" r:id="rId78" display="https://yourwater.oregon.gov/inventory.php?pwsno=00164"/>
    <hyperlink ref="G117" r:id="rId79" display="https://yourwater.oregon.gov/inventory.php?pwsno=00802"/>
    <hyperlink ref="G132" r:id="rId80" display="https://yourwater.oregon.gov/inventory.php?pwsno=00898"/>
    <hyperlink ref="G164" r:id="rId81" display="https://yourwater.oregon.gov/inventory.php?pwsno=05737"/>
    <hyperlink ref="G134" r:id="rId82" display="https://yourwater.oregon.gov/inventory.php?pwsno=00922"/>
    <hyperlink ref="G15" r:id="rId83" display="https://yourwater.oregon.gov/inventory.php?pwsno=00124"/>
    <hyperlink ref="G166" r:id="rId84" display="https://yourwater.oregon.gov/inventory.php?pwsno=90531"/>
    <hyperlink ref="G70" r:id="rId85" display="https://yourwater.oregon.gov/inventory.php?pwsno=00505"/>
    <hyperlink ref="G81" r:id="rId86" display="https://yourwater.oregon.gov/inventory.php?pwsno=00554"/>
    <hyperlink ref="G106" r:id="rId87" display="https://yourwater.oregon.gov/inventory.php?pwsno=00708"/>
    <hyperlink ref="G139" r:id="rId88" display="https://yourwater.oregon.gov/inventory.php?pwsno=00952"/>
    <hyperlink ref="G69" r:id="rId89" display="https://yourwater.oregon.gov/inventory.php?pwsno=00497"/>
    <hyperlink ref="G23" r:id="rId90" display="https://yourwater.oregon.gov/inventory.php?pwsno=00199"/>
    <hyperlink ref="G92" r:id="rId91" display="https://yourwater.oregon.gov/inventory.php?pwsno=00609"/>
    <hyperlink ref="G131" r:id="rId92" display="https://yourwater.oregon.gov/inventory.php?pwsno=00893"/>
    <hyperlink ref="G56" r:id="rId93" display="https://yourwater.oregon.gov/inventory.php?pwsno=379"/>
    <hyperlink ref="G82" r:id="rId94" display="https://yourwater.oregon.gov/inventory.php?pwsno=00556"/>
    <hyperlink ref="G88" r:id="rId95" display="https://yourwater.oregon.gov/inventory.php?pwsno=00585"/>
    <hyperlink ref="G93" r:id="rId96" display="https://yourwater.oregon.gov/inventory.php?pwsno=00610"/>
    <hyperlink ref="G146" r:id="rId97" display="https://yourwater.oregon.gov/inventory.php?pwsno=00970"/>
    <hyperlink ref="G83" r:id="rId98" display="https://yourwater.oregon.gov/inventory.php?pwsno=00564"/>
    <hyperlink ref="G120" r:id="rId99" display="https://yourwater.oregon.gov/inventory.php?pwsno=00821"/>
    <hyperlink ref="G48" r:id="rId100" display="https://yourwater.oregon.gov/inventory.php?pwsno=00324"/>
    <hyperlink ref="G111" r:id="rId101" display="https://yourwater.oregon.gov/inventory.php?pwsno=00722"/>
    <hyperlink ref="G64" r:id="rId102" display="https://yourwater.oregon.gov/inventory.php?pwsno=00482"/>
    <hyperlink ref="G91" r:id="rId103" display="https://yourwater.oregon.gov/inventory.php?pwsno=00603"/>
    <hyperlink ref="G35" r:id="rId104" display="https://yourwater.oregon.gov/inventory.php?pwsno=00254"/>
    <hyperlink ref="G85" r:id="rId105" display="https://yourwater.oregon.gov/inventory.php?pwsno=00568"/>
    <hyperlink ref="G152" r:id="rId106" display="https://yourwater.oregon.gov/inventory.php?pwsno=01072"/>
    <hyperlink ref="G136" r:id="rId107" display="https://yourwater.oregon.gov/inventory.php?pwsno=00926"/>
    <hyperlink ref="G135" r:id="rId108" display="https://yourwater.oregon.gov/inventory.php?pwsno=00925"/>
    <hyperlink ref="G144" r:id="rId109" display="https://yourwater.oregon.gov/inventory.php?pwsno=00966"/>
    <hyperlink ref="G71" r:id="rId110" display="https://yourwater.oregon.gov/inventory.php?pwsno=00507"/>
    <hyperlink ref="G42" r:id="rId111" display="https://yourwater.oregon.gov/inventory.php?pwsno=00301"/>
    <hyperlink ref="G44" r:id="rId112" display="https://yourwater.oregon.gov/inventory.php?pwsno=00304"/>
    <hyperlink ref="G43" r:id="rId113" display="https://yourwater.oregon.gov/inventory.php?pwsno=00302"/>
    <hyperlink ref="G149" r:id="rId114" display="https://yourwater.oregon.gov/inventory.php?pwsno=01012"/>
    <hyperlink ref="G154" r:id="rId115" display="https://yourwater.oregon.gov/inventory.php?pwsno=01095"/>
    <hyperlink ref="G49" r:id="rId116" display="https://yourwater.oregon.gov/inventory.php?pwsno=00326"/>
    <hyperlink ref="G127" r:id="rId117" display="https://yourwater.oregon.gov/inventory.php?pwsno=00847"/>
    <hyperlink ref="G110" r:id="rId118" display="https://yourwater.oregon.gov/inventory.php?pwsno=00720"/>
    <hyperlink ref="G109" r:id="rId119" display="https://yourwater.oregon.gov/inventory.php?pwsno=00719"/>
    <hyperlink ref="G153" r:id="rId120" display="https://yourwater.oregon.gov/inventory.php?pwsno=01092"/>
    <hyperlink ref="G34" r:id="rId121" display="https://yourwater.oregon.gov/inventory.php?pwsno=00250"/>
    <hyperlink ref="G168" r:id="rId122" display="https://yourwater.oregon.gov/inventory.php?pwsno=92139"/>
    <hyperlink ref="G19" r:id="rId123" display="https://yourwater.oregon.gov/inventory.php?pwsno=00169"/>
    <hyperlink ref="G105" r:id="rId124" display="https://yourwater.oregon.gov/inventory.php?pwsno=00707"/>
    <hyperlink ref="G104" r:id="rId125" display="https://yourwater.oregon.gov/inventory.php?pwsno=00706"/>
    <hyperlink ref="G79" r:id="rId126" display="https://yourwater.oregon.gov/inventory.php?pwsno=00550"/>
    <hyperlink ref="G78" r:id="rId127" display="https://yourwater.oregon.gov/inventory.php?pwsno=00549"/>
    <hyperlink ref="G77" r:id="rId128" display="https://yourwater.oregon.gov/inventory.php?pwsno=00548"/>
    <hyperlink ref="G174" r:id="rId129" display="https://yourwater.oregon.gov/inventory.php?pwsno=94300"/>
    <hyperlink ref="G108" r:id="rId130" display="https://yourwater.oregon.gov/inventory.php?pwsno=00717"/>
    <hyperlink ref="G142" r:id="rId131" display="https://yourwater.oregon.gov/inventory.php?pwsno=00957"/>
    <hyperlink ref="G128" r:id="rId132" display="https://yourwater.oregon.gov/inventory.php?pwsno=847"/>
    <hyperlink ref="G87" r:id="rId133" display="https://yourwater.oregon.gov/inventory.php?pwsno=00581"/>
    <hyperlink ref="G38" r:id="rId134" display="https://yourwater.oregon.gov/inventory.php?pwsno=00276"/>
    <hyperlink ref="G37" r:id="rId135" display="https://yourwater.oregon.gov/inventory.php?pwsno=00260"/>
    <hyperlink ref="G25" r:id="rId136" display="https://yourwater.oregon.gov/inventory.php?pwsno=00205"/>
    <hyperlink ref="G61" r:id="rId137" display="https://yourwater.oregon.gov/inventory.php?pwsno=00463"/>
    <hyperlink ref="G101" r:id="rId138" display="https://yourwater.oregon.gov/inventory.php?pwsno=00699"/>
    <hyperlink ref="G98" r:id="rId139" display="https://yourwater.oregon.gov/inventory.php?pwsno=672"/>
    <hyperlink ref="G80" r:id="rId140" display="https://yourwater.oregon.gov/inventory.php?pwsno=00551"/>
    <hyperlink ref="G26" r:id="rId141" display="https://yourwater.oregon.gov/inventory.php?pwsno=00213"/>
    <hyperlink ref="G27" r:id="rId142" display="https://yourwater.oregon.gov/inventory.php?pwsno=00214"/>
    <hyperlink ref="G12" r:id="rId143" display="https://yourwater.oregon.gov/inventory.php?pwsno=00074"/>
    <hyperlink ref="G163" r:id="rId144" display="https://yourwater.oregon.gov/inventory.php?pwsno=05581"/>
    <hyperlink ref="G62" r:id="rId145" display="https://yourwater.oregon.gov/inventory.php?pwsno=00466"/>
    <hyperlink ref="G97" r:id="rId146" display="https://yourwater.oregon.gov/inventory.php?pwsno=00670"/>
    <hyperlink ref="G160" r:id="rId147" display="https://yourwater.oregon.gov/inventory.php?pwsno=01483"/>
    <hyperlink ref="G118" r:id="rId148" display="https://yourwater.oregon.gov/inventory.php?pwsno=00808"/>
    <hyperlink ref="G173" r:id="rId149" display="https://yourwater.oregon.gov/inventory.php?pwsno=94170"/>
    <hyperlink ref="G171" r:id="rId150" display="https://yourwater.oregon.gov/inventory.php?pwsno=93973"/>
    <hyperlink ref="G7" r:id="rId151" display="https://yourwater.oregon.gov/inventory.php?pwsno=00047"/>
    <hyperlink ref="G72" r:id="rId152" display="https://yourwater.oregon.gov/inventory.php?pwsno=00513"/>
    <hyperlink ref="G50" r:id="rId153" display="https://yourwater.oregon.gov/inventory.php?pwsno=00333"/>
    <hyperlink ref="G107" r:id="rId154" display="https://yourwater.oregon.gov/inventory.php?pwsno=00712"/>
    <hyperlink ref="G52" r:id="rId155" display="https://yourwater.oregon.gov/inventory.php?pwsno=00342"/>
    <hyperlink ref="G150" r:id="rId156" display="https://yourwater.oregon.gov/inventory.php?pwsno=01059"/>
    <hyperlink ref="G147" r:id="rId157" display="https://yourwater.oregon.gov/inventory.php?pwsno=00971"/>
    <hyperlink ref="G158" r:id="rId158" display="https://yourwater.oregon.gov/inventory.php?pwsno=01361"/>
    <hyperlink ref="G151" r:id="rId159" display="https://yourwater.oregon.gov/inventory.php?pwsno=01062"/>
    <hyperlink ref="G11" r:id="rId160" display="https://yourwater.oregon.gov/inventory.php?pwsno=00073"/>
    <hyperlink ref="G130" r:id="rId161" display="https://yourwater.oregon.gov/inventory.php?pwsno=00869"/>
    <hyperlink ref="G100" r:id="rId162" display="https://yourwater.oregon.gov/inventory.php?pwsno=00689"/>
    <hyperlink ref="G10" r:id="rId163" display="https://yourwater.oregon.gov/inventory.php?pwsno=00063"/>
    <hyperlink ref="G137" r:id="rId164" display="https://yourwater.oregon.gov/inventory.php?pwsno=00932"/>
    <hyperlink ref="G36" r:id="rId165" display="https://yourwater.oregon.gov/inventory.php?pwsno=00257"/>
    <hyperlink ref="G121" r:id="rId166" display="https://yourwater.oregon.gov/inventory.php?pwsno=00823"/>
    <hyperlink ref="G116" r:id="rId167" display="https://yourwater.oregon.gov/inventory.php?pwsno=00799"/>
    <hyperlink ref="G133" r:id="rId168" display="https://yourwater.oregon.gov/inventory.php?pwsno=00899"/>
    <hyperlink ref="G65" r:id="rId169" display="https://yourwater.oregon.gov/inventory.php?pwsno=00483"/>
    <hyperlink ref="G84" r:id="rId170" display="https://yourwater.oregon.gov/inventory.php?pwsno=00566"/>
    <hyperlink ref="G47" r:id="rId171" display="https://yourwater.oregon.gov/inventory.php?pwsno=00323"/>
    <hyperlink ref="G143" r:id="rId172" display="https://yourwater.oregon.gov/inventory.php?pwsno=00958"/>
  </hyperlinks>
  <pageMargins left="0.4" right="0.16" top="0.47" bottom="0.48" header="0.42" footer="0.3"/>
  <pageSetup paperSize="17" scale="50" fitToHeight="10" orientation="landscape" r:id="rId173"/>
  <headerFooter>
    <oddFooter>&amp;L&amp;8&amp;F&amp;CPage &amp;P of &amp;N&amp;R&amp;9prepared 07/18/2017</oddFooter>
  </headerFooter>
  <drawing r:id="rId1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zoomScaleNormal="100" workbookViewId="0">
      <selection activeCell="A44" sqref="A44"/>
    </sheetView>
  </sheetViews>
  <sheetFormatPr defaultRowHeight="15"/>
  <cols>
    <col min="1" max="1" width="129.7109375" style="3" customWidth="1"/>
  </cols>
  <sheetData>
    <row r="1" spans="1:1" s="1" customFormat="1" ht="104.25" customHeight="1" thickBot="1">
      <c r="A1" s="4" t="s">
        <v>811</v>
      </c>
    </row>
    <row r="2" spans="1:1" s="1" customFormat="1" ht="12.75">
      <c r="A2" s="2"/>
    </row>
    <row r="3" spans="1:1" s="96" customFormat="1" ht="66" customHeight="1">
      <c r="A3" s="95" t="s">
        <v>807</v>
      </c>
    </row>
    <row r="4" spans="1:1" s="96" customFormat="1" ht="33" customHeight="1">
      <c r="A4" s="95" t="s">
        <v>812</v>
      </c>
    </row>
    <row r="5" spans="1:1" s="96" customFormat="1" ht="20.25" customHeight="1">
      <c r="A5" s="95" t="s">
        <v>813</v>
      </c>
    </row>
    <row r="6" spans="1:1" s="96" customFormat="1" ht="87" customHeight="1">
      <c r="A6" s="97" t="s">
        <v>814</v>
      </c>
    </row>
    <row r="7" spans="1:1" s="96" customFormat="1" ht="25.5">
      <c r="A7" s="98" t="s">
        <v>815</v>
      </c>
    </row>
    <row r="8" spans="1:1" s="96" customFormat="1" ht="28.5" customHeight="1">
      <c r="A8" s="103" t="s">
        <v>810</v>
      </c>
    </row>
    <row r="9" spans="1:1" s="96" customFormat="1" ht="27" customHeight="1">
      <c r="A9" s="103" t="s">
        <v>808</v>
      </c>
    </row>
    <row r="10" spans="1:1" s="96" customFormat="1" ht="33" customHeight="1">
      <c r="A10" s="103" t="s">
        <v>809</v>
      </c>
    </row>
    <row r="11" spans="1:1" s="96" customFormat="1" ht="47.25" customHeight="1">
      <c r="A11" s="97" t="s">
        <v>816</v>
      </c>
    </row>
    <row r="12" spans="1:1" s="96" customFormat="1" ht="81" customHeight="1">
      <c r="A12" s="100" t="s">
        <v>817</v>
      </c>
    </row>
    <row r="13" spans="1:1" s="96" customFormat="1" ht="66" customHeight="1">
      <c r="A13" s="103" t="s">
        <v>779</v>
      </c>
    </row>
    <row r="14" spans="1:1" s="96" customFormat="1" ht="33" customHeight="1">
      <c r="A14" s="104" t="s">
        <v>780</v>
      </c>
    </row>
    <row r="15" spans="1:1" s="96" customFormat="1" ht="33.75" customHeight="1">
      <c r="A15" s="103" t="s">
        <v>781</v>
      </c>
    </row>
    <row r="16" spans="1:1" s="96" customFormat="1" ht="18.75" customHeight="1">
      <c r="A16" s="104" t="s">
        <v>782</v>
      </c>
    </row>
    <row r="17" spans="1:1" s="96" customFormat="1" ht="46.5" customHeight="1">
      <c r="A17" s="105" t="s">
        <v>818</v>
      </c>
    </row>
    <row r="18" spans="1:1" s="96" customFormat="1" ht="51.75" customHeight="1">
      <c r="A18" s="99" t="s">
        <v>778</v>
      </c>
    </row>
    <row r="19" spans="1:1" s="96" customFormat="1" ht="12.75">
      <c r="A19" s="102"/>
    </row>
    <row r="20" spans="1:1" s="96" customFormat="1" ht="12.75">
      <c r="A20" s="101" t="s">
        <v>777</v>
      </c>
    </row>
    <row r="21" spans="1:1" s="96" customFormat="1" ht="12.75">
      <c r="A21" s="99"/>
    </row>
    <row r="22" spans="1:1" s="96" customFormat="1" ht="12.75">
      <c r="A22" s="102"/>
    </row>
  </sheetData>
  <pageMargins left="0.7" right="0.7" top="0.75" bottom="0.75" header="0.3" footer="0.3"/>
  <pageSetup orientation="portrait" r:id="rId1"/>
  <headerFooter>
    <oddFooter>&amp;L&amp;9LastUpdated: 07/18/2017
By: JHarvey</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gs xmlns="a2b8b030-3377-42d7-9d79-39293898e7a3">dwp</Tags>
    <Document_x0020_Description xmlns="a2b8b030-3377-42d7-9d79-39293898e7a3" xsi:nil="true"/>
    <Year_x0020__x0028_for_x0020_legislative_x0020_publications_x0029_ xmlns="a2b8b030-3377-42d7-9d79-39293898e7a3" xsi:nil="true"/>
    <Program xmlns="a2b8b030-3377-42d7-9d79-39293898e7a3">Drinking Water Protection</Program>
    <Category xmlns="6f323ec3-23c5-4c5a-a080-8536cbae9d4f">
      <Value>55</Value>
    </Category>
    <Document xmlns="6f323ec3-23c5-4c5a-a080-8536cbae9d4f">
      <Url xsi:nil="true"/>
      <Description xsi:nil="true"/>
    </Documen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372F52947122448152FE0468EC2D0F" ma:contentTypeVersion="38" ma:contentTypeDescription="Create a new document." ma:contentTypeScope="" ma:versionID="2a653ad12fb5a845b757a3447dabbac0">
  <xsd:schema xmlns:xsd="http://www.w3.org/2001/XMLSchema" xmlns:xs="http://www.w3.org/2001/XMLSchema" xmlns:p="http://schemas.microsoft.com/office/2006/metadata/properties" xmlns:ns1="http://schemas.microsoft.com/sharepoint/v3" xmlns:ns2="a1a0681f-cb63-4b8d-afdc-dedbdb8d1bfa" xmlns:ns3="6f323ec3-23c5-4c5a-a080-8536cbae9d4f" xmlns:ns4="a2b8b030-3377-42d7-9d79-39293898e7a3" targetNamespace="http://schemas.microsoft.com/office/2006/metadata/properties" ma:root="true" ma:fieldsID="2d249ac623c0c803c0b4f24f17d2f7ef" ns1:_="" ns2:_="" ns3:_="" ns4:_="">
    <xsd:import namespace="http://schemas.microsoft.com/sharepoint/v3"/>
    <xsd:import namespace="a1a0681f-cb63-4b8d-afdc-dedbdb8d1bfa"/>
    <xsd:import namespace="6f323ec3-23c5-4c5a-a080-8536cbae9d4f"/>
    <xsd:import namespace="a2b8b030-3377-42d7-9d79-39293898e7a3"/>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element ref="ns3:Document" minOccurs="0"/>
                <xsd:element ref="ns4:Document_x0020_Description" minOccurs="0"/>
                <xsd:element ref="ns4:Program" minOccurs="0"/>
                <xsd:element ref="ns4:Tags" minOccurs="0"/>
                <xsd:element ref="ns4:Year_x0020__x0028_for_x0020_legislative_x0020_publications_x002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1a0681f-cb63-4b8d-afdc-dedbdb8d1bf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323ec3-23c5-4c5a-a080-8536cbae9d4f" elementFormDefault="qualified">
    <xsd:import namespace="http://schemas.microsoft.com/office/2006/documentManagement/types"/>
    <xsd:import namespace="http://schemas.microsoft.com/office/infopath/2007/PartnerControls"/>
    <xsd:element name="Category" ma:index="11" nillable="true" ma:displayName="Category" ma:list="{8004d574-6931-49b5-8238-4f038da8667f}" ma:internalName="Category" ma:showField="Full_x0020_Title">
      <xsd:complexType>
        <xsd:complexContent>
          <xsd:extension base="dms:MultiChoiceLookup">
            <xsd:sequence>
              <xsd:element name="Value" type="dms:Lookup" maxOccurs="unbounded" minOccurs="0" nillable="true"/>
            </xsd:sequence>
          </xsd:extension>
        </xsd:complexContent>
      </xsd:complexType>
    </xsd:element>
    <xsd:element name="Document" ma:index="12" nillable="true" ma:displayName="Document" ma:format="Hyperlink" ma:internalName="Document">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2b8b030-3377-42d7-9d79-39293898e7a3" elementFormDefault="qualified">
    <xsd:import namespace="http://schemas.microsoft.com/office/2006/documentManagement/types"/>
    <xsd:import namespace="http://schemas.microsoft.com/office/infopath/2007/PartnerControls"/>
    <xsd:element name="Document_x0020_Description" ma:index="13" nillable="true" ma:displayName="Document Description" ma:internalName="Document_x0020_Description" ma:readOnly="false">
      <xsd:simpleType>
        <xsd:restriction base="dms:Note">
          <xsd:maxLength value="255"/>
        </xsd:restriction>
      </xsd:simpleType>
    </xsd:element>
    <xsd:element name="Program" ma:index="14" nillable="true" ma:displayName="Programs/Projects" ma:default="Select..." ma:format="Dropdown" ma:indexed="true" ma:internalName="Program0" ma:readOnly="false">
      <xsd:simpleType>
        <xsd:restriction base="dms:Choice">
          <xsd:enumeration value="Select..."/>
          <xsd:enumeration value="About DEQ"/>
          <xsd:enumeration value="About Us"/>
          <xsd:enumeration value="AQ Monitoring"/>
          <xsd:enumeration value="AQ Permitting"/>
          <xsd:enumeration value="Air Toxics"/>
          <xsd:enumeration value="Asbestos"/>
          <xsd:enumeration value="Ballast Water"/>
          <xsd:enumeration value="Biosolids"/>
          <xsd:enumeration value="Burning"/>
          <xsd:enumeration value="CAO"/>
          <xsd:enumeration value="Clean Diesel"/>
          <xsd:enumeration value="Clean Fuels"/>
          <xsd:enumeration value="CWSRF"/>
          <xsd:enumeration value="Compliance and Enforcement"/>
          <xsd:enumeration value="Disposal"/>
          <xsd:enumeration value="Drinking Water Protection"/>
          <xsd:enumeration value="Dry Cleaners"/>
          <xsd:enumeration value="E-Cycles"/>
          <xsd:enumeration value="Emergency Response"/>
          <xsd:enumeration value="ECO"/>
          <xsd:enumeration value="Environmental Cleanup"/>
          <xsd:enumeration value="Gasoline Vapor Recovery"/>
          <xsd:enumeration value="Green Building"/>
          <xsd:enumeration value="GHG"/>
          <xsd:enumeration value="Groundwater"/>
          <xsd:enumeration value="Hazardous Waste"/>
          <xsd:enumeration value="Industrial Pretreatment"/>
          <xsd:enumeration value="LEV/ZEV"/>
          <xsd:enumeration value="Materials Management"/>
          <xsd:enumeration value="Nonpoint Source"/>
          <xsd:enumeration value="Nuisance Odor"/>
          <xsd:enumeration value="Onsite Septic"/>
          <xsd:enumeration value="Paint"/>
          <xsd:enumeration value="Pesticide Stewardship"/>
          <xsd:enumeration value="Product Stewardship"/>
          <xsd:enumeration value="Projects"/>
          <xsd:enumeration value="Recycling"/>
          <xsd:enumeration value="Regional Solutions"/>
          <xsd:enumeration value="Section 401 Hydropower"/>
          <xsd:enumeration value="Site Assessment"/>
          <xsd:enumeration value="Solid Waste Disposal"/>
          <xsd:enumeration value="Solid Waste Permits"/>
          <xsd:enumeration value="Tanks Program"/>
          <xsd:enumeration value="TMDL"/>
          <xsd:enumeration value="Toxics Reduction"/>
          <xsd:enumeration value="UIC"/>
          <xsd:enumeration value="VIP"/>
          <xsd:enumeration value="Waste Prevention and Reuse"/>
          <xsd:enumeration value="Wastewater Operator Certification"/>
          <xsd:enumeration value="WQ Assessment and Monitoring"/>
          <xsd:enumeration value="WQ Permits"/>
          <xsd:enumeration value="WQ Standards"/>
          <xsd:enumeration value="WQ Toxics Monitoring"/>
          <xsd:enumeration value="Wood Stoves"/>
        </xsd:restriction>
      </xsd:simpleType>
    </xsd:element>
    <xsd:element name="Tags" ma:index="15" nillable="true" ma:displayName="Tags" ma:indexed="true" ma:internalName="Tags" ma:readOnly="false">
      <xsd:simpleType>
        <xsd:restriction base="dms:Text">
          <xsd:maxLength value="255"/>
        </xsd:restriction>
      </xsd:simpleType>
    </xsd:element>
    <xsd:element name="Year_x0020__x0028_for_x0020_legislative_x0020_publications_x0029_" ma:index="16" nillable="true" ma:displayName="Year (for legislative publications)" ma:description="only for legislative publications" ma:internalName="Year_x0020__x0028_for_x0020_legislative_x0020_publications_x0029_"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C3FFB4-E72F-4021-ABCC-A80FF41E8F40}"/>
</file>

<file path=customXml/itemProps2.xml><?xml version="1.0" encoding="utf-8"?>
<ds:datastoreItem xmlns:ds="http://schemas.openxmlformats.org/officeDocument/2006/customXml" ds:itemID="{37091799-09CA-4A82-8D95-070F60204205}"/>
</file>

<file path=customXml/itemProps3.xml><?xml version="1.0" encoding="utf-8"?>
<ds:datastoreItem xmlns:ds="http://schemas.openxmlformats.org/officeDocument/2006/customXml" ds:itemID="{5B70B6D1-2322-4D6E-BD82-3330806B6E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SWLandCoverbyPWS&amp;Subbasin_final</vt:lpstr>
      <vt:lpstr>Notes</vt:lpstr>
      <vt:lpstr>Notes!Print_Area</vt:lpstr>
      <vt:lpstr>'SWLandCoverbyPWS&amp;Subbasin_final'!Print_Titles</vt:lpstr>
    </vt:vector>
  </TitlesOfParts>
  <Company>State of Oregon Department of Environmental Quality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jharvey</dc:creator>
  <cp:lastModifiedBy>THOMPSON Michele</cp:lastModifiedBy>
  <cp:lastPrinted>2017-07-18T00:46:08Z</cp:lastPrinted>
  <dcterms:created xsi:type="dcterms:W3CDTF">2017-05-24T21:03:47Z</dcterms:created>
  <dcterms:modified xsi:type="dcterms:W3CDTF">2017-07-18T18:48:10Z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0x0101003F372F52947122448152FE0468EC2D0F</vt:lpwstr>
  </property>
  <property fmtid="{D5CDD505-2E9C-101B-9397-08002B2CF9AE}" pid="3" name="Order">
    <vt:r8>327100</vt:r8>
  </property>
</Properties>
</file>