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eqhq1\AQCOMMON\Climate Change GHG Reporting\2 - Fuel Suppliers\11 - WebsiteFiles\2024\"/>
    </mc:Choice>
  </mc:AlternateContent>
  <xr:revisionPtr revIDLastSave="0" documentId="13_ncr:1_{FB59C9AA-4E1C-45D9-9E33-E374BE25AE8D}" xr6:coauthVersionLast="47" xr6:coauthVersionMax="47" xr10:uidLastSave="{00000000-0000-0000-0000-000000000000}"/>
  <bookViews>
    <workbookView xWindow="-120" yWindow="-120" windowWidth="29040" windowHeight="15720" xr2:uid="{00000000-000D-0000-FFFF-FFFF00000000}"/>
  </bookViews>
  <sheets>
    <sheet name="FuelTypeEFs"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 l="1"/>
  <c r="E4" i="2"/>
  <c r="B6" i="2"/>
  <c r="E3" i="2"/>
  <c r="E2" i="2"/>
  <c r="E1" i="2"/>
  <c r="B5" i="2"/>
  <c r="B4" i="2"/>
  <c r="B3" i="2"/>
  <c r="B2" i="2"/>
  <c r="B1" i="2"/>
</calcChain>
</file>

<file path=xl/sharedStrings.xml><?xml version="1.0" encoding="utf-8"?>
<sst xmlns="http://schemas.openxmlformats.org/spreadsheetml/2006/main" count="61" uniqueCount="61">
  <si>
    <t>Fossil Fuel Types</t>
  </si>
  <si>
    <r>
      <t>Total MTCO</t>
    </r>
    <r>
      <rPr>
        <vertAlign val="subscript"/>
        <sz val="12"/>
        <color theme="1"/>
        <rFont val="Arial"/>
        <family val="2"/>
      </rPr>
      <t>2</t>
    </r>
    <r>
      <rPr>
        <sz val="12"/>
        <color theme="1"/>
        <rFont val="Arial"/>
        <family val="2"/>
      </rPr>
      <t>e/Gallon</t>
    </r>
  </si>
  <si>
    <t>Asphalt and Road Oil</t>
  </si>
  <si>
    <t>Aviation gasoline</t>
  </si>
  <si>
    <t>Butane</t>
  </si>
  <si>
    <t>Butylene</t>
  </si>
  <si>
    <t>Conventional summer midgrade</t>
  </si>
  <si>
    <t>Conventional summer premium</t>
  </si>
  <si>
    <t>Conventional summer regular</t>
  </si>
  <si>
    <t>Conventional winter midgrade</t>
  </si>
  <si>
    <t>Conventional winter premium</t>
  </si>
  <si>
    <t>Conventional winter regular</t>
  </si>
  <si>
    <t>Diesel type unknown</t>
  </si>
  <si>
    <t>Distillate fuel oil no. 1</t>
  </si>
  <si>
    <t>Distillate fuel oil no. 2 (e.g. heating oil and road diesel)</t>
  </si>
  <si>
    <t>Distillate fuel oil no. 4</t>
  </si>
  <si>
    <t>Ethane</t>
  </si>
  <si>
    <t>Ethylene</t>
  </si>
  <si>
    <t>Gasoline formulation unknown</t>
  </si>
  <si>
    <t>Heavy Gas Oils</t>
  </si>
  <si>
    <t>Isobutane</t>
  </si>
  <si>
    <t>Isobutylene</t>
  </si>
  <si>
    <t>Kerosene</t>
  </si>
  <si>
    <t>Kerosene-type jet fuel</t>
  </si>
  <si>
    <t>Liquefied Petroleum Gases (LPG)</t>
  </si>
  <si>
    <t>Lubricants</t>
  </si>
  <si>
    <t>Naphtha (&lt;401 deg F)</t>
  </si>
  <si>
    <t>Other Oil (&gt;401 deg F)</t>
  </si>
  <si>
    <t>Pentanes Plus</t>
  </si>
  <si>
    <t>Petrochemical Feedstocks</t>
  </si>
  <si>
    <t>Petroleum Coke</t>
  </si>
  <si>
    <t>Propane</t>
  </si>
  <si>
    <t>Propylene</t>
  </si>
  <si>
    <t>Reformulated summer midgrade</t>
  </si>
  <si>
    <t>Reformulated summer premium</t>
  </si>
  <si>
    <t>Reformulated summer regular</t>
  </si>
  <si>
    <t>Reformulated winter midgrade</t>
  </si>
  <si>
    <t>Reformulated winter premium</t>
  </si>
  <si>
    <t>Reformulated winter regular</t>
  </si>
  <si>
    <t>Residual Fuel Oil No. 5 (a.k.a. Navy special)</t>
  </si>
  <si>
    <t>Residual Fuel Oil No. 6 (a.k.a. Bunker C)</t>
  </si>
  <si>
    <t>Special Naphtha</t>
  </si>
  <si>
    <t>Unfinished Oils</t>
  </si>
  <si>
    <r>
      <t>Renewable Fuel Types</t>
    </r>
    <r>
      <rPr>
        <vertAlign val="superscript"/>
        <sz val="12"/>
        <color theme="1"/>
        <rFont val="Arial"/>
        <family val="2"/>
      </rPr>
      <t>2</t>
    </r>
  </si>
  <si>
    <r>
      <t>Total CO</t>
    </r>
    <r>
      <rPr>
        <vertAlign val="subscript"/>
        <sz val="12"/>
        <color theme="1"/>
        <rFont val="Arial"/>
        <family val="2"/>
      </rPr>
      <t>2</t>
    </r>
    <r>
      <rPr>
        <sz val="12"/>
        <color theme="1"/>
        <rFont val="Arial"/>
        <family val="2"/>
      </rPr>
      <t>e/Gallon</t>
    </r>
  </si>
  <si>
    <t>Biodiesel (100%)</t>
  </si>
  <si>
    <t>Ethanol (100%)</t>
  </si>
  <si>
    <t>Rendered Animal Fat</t>
  </si>
  <si>
    <t>Renewable Diesel</t>
  </si>
  <si>
    <t>Renewable Jet Fuel/Alternative Jet Fuel</t>
  </si>
  <si>
    <t>Renewable Naphtha</t>
  </si>
  <si>
    <t>Renewable Propane</t>
  </si>
  <si>
    <t>Vegetable Oil</t>
  </si>
  <si>
    <t>Translation or other formats</t>
  </si>
  <si>
    <t>Español  |  한국어  |  繁體中文  |  Pусский  |  Tiếng Việt  |  العربية</t>
  </si>
  <si>
    <t xml:space="preserve">800-452-4011  |  TTY: 711  |  </t>
  </si>
  <si>
    <t xml:space="preserve">deqinfo@deq.oregon.gov </t>
  </si>
  <si>
    <t>Non-discrimination statement</t>
  </si>
  <si>
    <t xml:space="preserve">DEQ does not discriminate on the basis of race, color, national origin, disability, age, sex, religion, sexual orientation, gender identity, or marital status in the administration of its programs and activities. </t>
  </si>
  <si>
    <t>Visit DEQ’s Civil Rights and Environmental Justice page.</t>
  </si>
  <si>
    <t>Updated: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</si>
</sst>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
    <numFmt numFmtId="165" formatCode="0.00000000"/>
    <numFmt numFmtId="166" formatCode="0.00000"/>
  </numFmts>
  <fonts count="10" x14ac:knownFonts="1">
    <font>
      <sz val="11"/>
      <color theme="1"/>
      <name val="Calibri"/>
      <family val="2"/>
      <scheme val="minor"/>
    </font>
    <font>
      <sz val="11"/>
      <color theme="1"/>
      <name val="Arial"/>
      <family val="2"/>
    </font>
    <font>
      <sz val="12"/>
      <color theme="1"/>
      <name val="Arial"/>
      <family val="2"/>
    </font>
    <font>
      <vertAlign val="subscript"/>
      <sz val="12"/>
      <color theme="1"/>
      <name val="Arial"/>
      <family val="2"/>
    </font>
    <font>
      <vertAlign val="superscript"/>
      <sz val="12"/>
      <color theme="1"/>
      <name val="Arial"/>
      <family val="2"/>
    </font>
    <font>
      <u/>
      <sz val="11"/>
      <color theme="10"/>
      <name val="Calibri"/>
      <family val="2"/>
      <scheme val="minor"/>
    </font>
    <font>
      <sz val="11"/>
      <name val="Arial"/>
      <family val="2"/>
    </font>
    <font>
      <sz val="11"/>
      <color rgb="FF000000"/>
      <name val="Arial"/>
      <family val="2"/>
    </font>
    <font>
      <b/>
      <sz val="18"/>
      <color rgb="FF000000"/>
      <name val="Arial"/>
      <family val="2"/>
    </font>
    <font>
      <b/>
      <sz val="11"/>
      <color theme="1"/>
      <name val="Calibri"/>
      <family val="2"/>
      <scheme val="minor"/>
    </font>
  </fonts>
  <fills count="2">
    <fill>
      <patternFill patternType="none"/>
    </fill>
    <fill>
      <patternFill patternType="gray125"/>
    </fill>
  </fills>
  <borders count="2">
    <border>
      <left/>
      <right/>
      <top/>
      <bottom/>
      <diagonal/>
    </border>
    <border>
      <left/>
      <right style="thin">
        <color auto="1"/>
      </right>
      <top/>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0" borderId="0" xfId="0" applyFont="1"/>
    <xf numFmtId="0" fontId="1" fillId="0" borderId="1" xfId="0" applyFont="1" applyBorder="1"/>
    <xf numFmtId="0" fontId="2" fillId="0" borderId="0" xfId="0" applyFont="1" applyAlignment="1">
      <alignment horizontal="center" vertical="center"/>
    </xf>
    <xf numFmtId="0" fontId="1" fillId="0" borderId="0" xfId="0" applyFont="1" applyAlignment="1">
      <alignment horizontal="center"/>
    </xf>
    <xf numFmtId="0" fontId="6" fillId="0" borderId="0" xfId="0" applyFont="1" applyAlignment="1">
      <alignment vertical="top" wrapText="1"/>
    </xf>
    <xf numFmtId="164" fontId="7" fillId="0" borderId="0" xfId="0" applyNumberFormat="1" applyFont="1" applyAlignment="1">
      <alignment horizontal="center" vertical="top" shrinkToFit="1"/>
    </xf>
    <xf numFmtId="164" fontId="0" fillId="0" borderId="0" xfId="0" applyNumberFormat="1"/>
    <xf numFmtId="165" fontId="7" fillId="0" borderId="0" xfId="0" applyNumberFormat="1" applyFont="1" applyAlignment="1">
      <alignment horizontal="center" vertical="top" shrinkToFit="1"/>
    </xf>
    <xf numFmtId="166" fontId="7" fillId="0" borderId="0" xfId="0" applyNumberFormat="1" applyFont="1" applyAlignment="1">
      <alignment horizontal="center" vertical="top" shrinkToFit="1"/>
    </xf>
    <xf numFmtId="0" fontId="6" fillId="0" borderId="0" xfId="0" applyFont="1" applyAlignment="1">
      <alignment horizontal="left" vertical="top" wrapText="1"/>
    </xf>
    <xf numFmtId="0" fontId="8" fillId="0" borderId="0" xfId="0" applyFont="1" applyAlignment="1">
      <alignment vertical="center"/>
    </xf>
    <xf numFmtId="0" fontId="5" fillId="0" borderId="0" xfId="1" applyAlignment="1">
      <alignment vertical="center"/>
    </xf>
    <xf numFmtId="0" fontId="9" fillId="0" borderId="0" xfId="0" applyFont="1"/>
  </cellXfs>
  <cellStyles count="2">
    <cellStyle name="Hyperlink" xfId="1" builtinId="8"/>
    <cellStyle name="Normal" xfId="0" builtinId="0"/>
  </cellStyles>
  <dxfs count="8">
    <dxf>
      <font>
        <strike val="0"/>
        <outline val="0"/>
        <shadow val="0"/>
        <u val="none"/>
        <vertAlign val="baseline"/>
        <sz val="11"/>
        <color theme="1"/>
        <name val="Arial"/>
        <scheme val="none"/>
      </font>
    </dxf>
    <dxf>
      <font>
        <strike val="0"/>
        <outline val="0"/>
        <shadow val="0"/>
        <u val="none"/>
        <vertAlign val="baseline"/>
        <sz val="11"/>
        <color theme="1"/>
        <name val="Arial"/>
        <scheme val="none"/>
      </font>
      <border diagonalUp="0" diagonalDown="0">
        <left/>
        <right style="thin">
          <color auto="1"/>
        </right>
        <top/>
        <bottom/>
        <vertical/>
        <horizontal/>
      </border>
    </dxf>
    <dxf>
      <font>
        <strike val="0"/>
        <outline val="0"/>
        <shadow val="0"/>
        <u val="none"/>
        <vertAlign val="baseline"/>
        <sz val="11"/>
        <color theme="1"/>
        <name val="Arial"/>
        <scheme val="none"/>
      </font>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dxf>
    <dxf>
      <font>
        <strike val="0"/>
        <outline val="0"/>
        <shadow val="0"/>
        <u val="none"/>
        <vertAlign val="baseline"/>
        <sz val="11"/>
        <color theme="1"/>
        <name val="Arial"/>
        <scheme val="none"/>
      </font>
      <border diagonalUp="0" diagonalDown="0">
        <left/>
        <right style="thin">
          <color auto="1"/>
        </right>
        <top/>
        <bottom/>
        <vertical/>
        <horizontal/>
      </border>
    </dxf>
    <dxf>
      <font>
        <strike val="0"/>
        <outline val="0"/>
        <shadow val="0"/>
        <u val="none"/>
        <vertAlign val="baseline"/>
        <sz val="11"/>
        <color theme="1"/>
        <name val="Arial"/>
        <scheme val="none"/>
      </font>
    </dxf>
    <dxf>
      <font>
        <strike val="0"/>
        <outline val="0"/>
        <shadow val="0"/>
        <u val="none"/>
        <vertAlign val="baseline"/>
        <sz val="12"/>
        <color theme="1"/>
        <name val="Arial"/>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533400</xdr:colOff>
      <xdr:row>0</xdr:row>
      <xdr:rowOff>276225</xdr:rowOff>
    </xdr:from>
    <xdr:to>
      <xdr:col>5</xdr:col>
      <xdr:colOff>1866900</xdr:colOff>
      <xdr:row>0</xdr:row>
      <xdr:rowOff>1752600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3000" y="276225"/>
          <a:ext cx="794385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W" sz="1100" b="1">
              <a:latin typeface="Arial" panose="020B0604020202020204" pitchFamily="34" charset="0"/>
              <a:cs typeface="Arial" panose="020B0604020202020204" pitchFamily="34" charset="0"/>
            </a:rPr>
            <a:t>State of Oregon Department of Environmental Quality </a:t>
          </a:r>
        </a:p>
        <a:p>
          <a:r>
            <a:rPr lang="en-ZW" sz="1800" b="1">
              <a:latin typeface="Arial" panose="020B0604020202020204" pitchFamily="34" charset="0"/>
              <a:cs typeface="Arial" panose="020B0604020202020204" pitchFamily="34" charset="0"/>
            </a:rPr>
            <a:t>Greenhouse Gas Emission</a:t>
          </a:r>
          <a:r>
            <a:rPr lang="en-ZW" sz="1800" b="1" baseline="0">
              <a:latin typeface="Arial" panose="020B0604020202020204" pitchFamily="34" charset="0"/>
              <a:cs typeface="Arial" panose="020B0604020202020204" pitchFamily="34" charset="0"/>
            </a:rPr>
            <a:t> Factors for Fuel Suppliers and Producers</a:t>
          </a:r>
        </a:p>
        <a:p>
          <a:endParaRPr lang="en-ZW" sz="1600" b="1" baseline="0">
            <a:latin typeface="Arial" panose="020B0604020202020204" pitchFamily="34" charset="0"/>
            <a:cs typeface="Arial" panose="020B0604020202020204" pitchFamily="34" charset="0"/>
          </a:endParaRPr>
        </a:p>
        <a:p>
          <a:r>
            <a:rPr lang="en-ZW" sz="1200">
              <a:latin typeface="Times New Roman" panose="02020603050405020304" pitchFamily="18" charset="0"/>
              <a:cs typeface="Times New Roman" panose="02020603050405020304" pitchFamily="18" charset="0"/>
            </a:rPr>
            <a:t>Fuel suppliers and In-State Producers must report the greenhouse gas emissions resulting from the complete combustion of all fuels they supply for use in Oregon. The following table lists the greenhouse gas emission factors in metric tons of carbon</a:t>
          </a:r>
          <a:r>
            <a:rPr lang="en-ZW" sz="1200" baseline="0">
              <a:latin typeface="Times New Roman" panose="02020603050405020304" pitchFamily="18" charset="0"/>
              <a:cs typeface="Times New Roman" panose="02020603050405020304" pitchFamily="18" charset="0"/>
            </a:rPr>
            <a:t> dioxide equivalents</a:t>
          </a:r>
          <a:r>
            <a:rPr lang="en-ZW" sz="1200" baseline="30000">
              <a:latin typeface="Times New Roman" panose="02020603050405020304" pitchFamily="18" charset="0"/>
              <a:cs typeface="Times New Roman" panose="02020603050405020304" pitchFamily="18" charset="0"/>
            </a:rPr>
            <a:t>1</a:t>
          </a:r>
          <a:r>
            <a:rPr lang="en-ZW" sz="1200">
              <a:latin typeface="Times New Roman" panose="02020603050405020304" pitchFamily="18" charset="0"/>
              <a:cs typeface="Times New Roman" panose="02020603050405020304" pitchFamily="18" charset="0"/>
            </a:rPr>
            <a:t> used to calculate emissions from various fuel types supplied within Oregon.</a:t>
          </a:r>
          <a:endParaRPr lang="en-ZW" sz="1200" b="0" baseline="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133351</xdr:colOff>
      <xdr:row>0</xdr:row>
      <xdr:rowOff>152400</xdr:rowOff>
    </xdr:from>
    <xdr:to>
      <xdr:col>1</xdr:col>
      <xdr:colOff>323850</xdr:colOff>
      <xdr:row>0</xdr:row>
      <xdr:rowOff>1730156</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3351" y="152400"/>
          <a:ext cx="800099" cy="1577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552450</xdr:colOff>
      <xdr:row>0</xdr:row>
      <xdr:rowOff>1990725</xdr:rowOff>
    </xdr:from>
    <xdr:to>
      <xdr:col>6</xdr:col>
      <xdr:colOff>57150</xdr:colOff>
      <xdr:row>18</xdr:row>
      <xdr:rowOff>66675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162800" y="1990725"/>
          <a:ext cx="4162425" cy="38100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Times New Roman" panose="02020603050405020304" pitchFamily="18" charset="0"/>
              <a:cs typeface="Times New Roman" panose="02020603050405020304" pitchFamily="18" charset="0"/>
            </a:rPr>
            <a:t>Notes:</a:t>
          </a:r>
        </a:p>
        <a:p>
          <a:r>
            <a:rPr lang="en-US" sz="1100" b="1" baseline="30000">
              <a:latin typeface="Times New Roman" panose="02020603050405020304" pitchFamily="18" charset="0"/>
              <a:cs typeface="Times New Roman" panose="02020603050405020304" pitchFamily="18" charset="0"/>
            </a:rPr>
            <a:t>1</a:t>
          </a:r>
          <a:r>
            <a:rPr lang="en-US" sz="1100" b="1">
              <a:latin typeface="Times New Roman" panose="02020603050405020304" pitchFamily="18" charset="0"/>
              <a:cs typeface="Times New Roman" panose="02020603050405020304" pitchFamily="18" charset="0"/>
            </a:rPr>
            <a:t> </a:t>
          </a:r>
          <a:r>
            <a:rPr lang="en-ZW" sz="1100" baseline="0">
              <a:solidFill>
                <a:schemeClr val="dk1"/>
              </a:solidFill>
              <a:effectLst/>
              <a:latin typeface="Times New Roman" panose="02020603050405020304" pitchFamily="18" charset="0"/>
              <a:ea typeface="+mn-ea"/>
              <a:cs typeface="Times New Roman" panose="02020603050405020304" pitchFamily="18" charset="0"/>
            </a:rPr>
            <a:t>Emissions in metric tons of carbon dioxide equivalent (MTCO</a:t>
          </a:r>
          <a:r>
            <a:rPr lang="en-ZW" sz="1100" baseline="-25000">
              <a:solidFill>
                <a:schemeClr val="dk1"/>
              </a:solidFill>
              <a:effectLst/>
              <a:latin typeface="Times New Roman" panose="02020603050405020304" pitchFamily="18" charset="0"/>
              <a:ea typeface="+mn-ea"/>
              <a:cs typeface="Times New Roman" panose="02020603050405020304" pitchFamily="18" charset="0"/>
            </a:rPr>
            <a:t>2</a:t>
          </a:r>
          <a:r>
            <a:rPr lang="en-ZW" sz="1100" baseline="0">
              <a:solidFill>
                <a:schemeClr val="dk1"/>
              </a:solidFill>
              <a:effectLst/>
              <a:latin typeface="Times New Roman" panose="02020603050405020304" pitchFamily="18" charset="0"/>
              <a:ea typeface="+mn-ea"/>
              <a:cs typeface="Times New Roman" panose="02020603050405020304" pitchFamily="18" charset="0"/>
            </a:rPr>
            <a:t>e) are calculated using</a:t>
          </a:r>
          <a:r>
            <a:rPr lang="en-ZW" sz="1100">
              <a:solidFill>
                <a:schemeClr val="dk1"/>
              </a:solidFill>
              <a:effectLst/>
              <a:latin typeface="Times New Roman" panose="02020603050405020304" pitchFamily="18" charset="0"/>
              <a:ea typeface="+mn-ea"/>
              <a:cs typeface="Times New Roman" panose="02020603050405020304" pitchFamily="18" charset="0"/>
            </a:rPr>
            <a:t> quantification methodology outlined</a:t>
          </a:r>
          <a:r>
            <a:rPr lang="en-ZW" sz="1100" baseline="0">
              <a:solidFill>
                <a:schemeClr val="dk1"/>
              </a:solidFill>
              <a:effectLst/>
              <a:latin typeface="Times New Roman" panose="02020603050405020304" pitchFamily="18" charset="0"/>
              <a:ea typeface="+mn-ea"/>
              <a:cs typeface="Times New Roman" panose="02020603050405020304" pitchFamily="18" charset="0"/>
            </a:rPr>
            <a:t> in EPA's Greenhouse Gas Reporting Rule,</a:t>
          </a:r>
          <a:r>
            <a:rPr lang="en-ZW" sz="1100">
              <a:solidFill>
                <a:schemeClr val="dk1"/>
              </a:solidFill>
              <a:effectLst/>
              <a:latin typeface="Times New Roman" panose="02020603050405020304" pitchFamily="18" charset="0"/>
              <a:ea typeface="+mn-ea"/>
              <a:cs typeface="Times New Roman" panose="02020603050405020304" pitchFamily="18" charset="0"/>
            </a:rPr>
            <a:t> 40 CFR</a:t>
          </a:r>
          <a:r>
            <a:rPr lang="en-ZW" sz="1100" baseline="0">
              <a:solidFill>
                <a:schemeClr val="dk1"/>
              </a:solidFill>
              <a:effectLst/>
              <a:latin typeface="Times New Roman" panose="02020603050405020304" pitchFamily="18" charset="0"/>
              <a:ea typeface="+mn-ea"/>
              <a:cs typeface="Times New Roman" panose="02020603050405020304" pitchFamily="18" charset="0"/>
            </a:rPr>
            <a:t> Part 98. Carbon dioxide emissions are calculated using </a:t>
          </a:r>
          <a:r>
            <a:rPr lang="en-ZW" sz="1100">
              <a:solidFill>
                <a:schemeClr val="dk1"/>
              </a:solidFill>
              <a:effectLst/>
              <a:latin typeface="Times New Roman" panose="02020603050405020304" pitchFamily="18" charset="0"/>
              <a:ea typeface="+mn-ea"/>
              <a:cs typeface="Times New Roman" panose="02020603050405020304" pitchFamily="18" charset="0"/>
            </a:rPr>
            <a:t>default emission factors from EPA 40 CFR Part 98, Subpart MM.</a:t>
          </a:r>
          <a:r>
            <a:rPr lang="en-ZW" sz="1100" baseline="0">
              <a:solidFill>
                <a:schemeClr val="dk1"/>
              </a:solidFill>
              <a:effectLst/>
              <a:latin typeface="Times New Roman" panose="02020603050405020304" pitchFamily="18" charset="0"/>
              <a:ea typeface="+mn-ea"/>
              <a:cs typeface="Times New Roman" panose="02020603050405020304" pitchFamily="18" charset="0"/>
            </a:rPr>
            <a:t> Methane and nitrous oxide byproduct emissions are calculated using default emission factors from EPA 40 CFR Part 98, Subpart C. DEQ utilizes 100-Year Time Horizon Global Warming Potentials from the Intergovernmental Panel on Climate Change's 4th Annual Report (AR4).</a:t>
          </a:r>
        </a:p>
        <a:p>
          <a:endParaRPr lang="en-ZW" sz="1100" baseline="0">
            <a:solidFill>
              <a:schemeClr val="dk1"/>
            </a:solidFill>
            <a:effectLst/>
            <a:latin typeface="Times New Roman" panose="02020603050405020304" pitchFamily="18" charset="0"/>
            <a:ea typeface="+mn-ea"/>
            <a:cs typeface="Times New Roman" panose="02020603050405020304" pitchFamily="18" charset="0"/>
          </a:endParaRPr>
        </a:p>
        <a:p>
          <a:r>
            <a:rPr lang="en-ZW" sz="1100" b="1" baseline="30000">
              <a:solidFill>
                <a:schemeClr val="dk1"/>
              </a:solidFill>
              <a:effectLst/>
              <a:latin typeface="Times New Roman" panose="02020603050405020304" pitchFamily="18" charset="0"/>
              <a:ea typeface="+mn-ea"/>
              <a:cs typeface="Times New Roman" panose="02020603050405020304" pitchFamily="18" charset="0"/>
            </a:rPr>
            <a:t>2</a:t>
          </a:r>
          <a:r>
            <a:rPr lang="en-ZW" sz="1100" baseline="0">
              <a:solidFill>
                <a:schemeClr val="dk1"/>
              </a:solidFill>
              <a:effectLst/>
              <a:latin typeface="Times New Roman" panose="02020603050405020304" pitchFamily="18" charset="0"/>
              <a:ea typeface="+mn-ea"/>
              <a:cs typeface="Times New Roman" panose="02020603050405020304" pitchFamily="18" charset="0"/>
            </a:rPr>
            <a:t> Carbon dioxide emissions from combustion of renewable fuel types derived from biomass feedstock are considered biogenic, while methane and nitrous oxide emissions are considered anthropogenic.</a:t>
          </a:r>
        </a:p>
        <a:p>
          <a:endParaRPr lang="en-ZW" sz="1100" b="1" baseline="0">
            <a:solidFill>
              <a:schemeClr val="dk1"/>
            </a:solidFill>
            <a:effectLst/>
            <a:latin typeface="Times New Roman" panose="02020603050405020304" pitchFamily="18" charset="0"/>
            <a:ea typeface="+mn-ea"/>
            <a:cs typeface="Times New Roman" panose="02020603050405020304" pitchFamily="18" charset="0"/>
          </a:endParaRPr>
        </a:p>
        <a:p>
          <a:r>
            <a:rPr lang="en-US" sz="1100" b="1">
              <a:latin typeface="Times New Roman" panose="02020603050405020304" pitchFamily="18" charset="0"/>
              <a:cs typeface="Times New Roman" panose="02020603050405020304" pitchFamily="18" charset="0"/>
            </a:rPr>
            <a:t>Contact Information:</a:t>
          </a:r>
        </a:p>
        <a:p>
          <a:r>
            <a:rPr lang="en-US" sz="1100" b="0">
              <a:latin typeface="Times New Roman" panose="02020603050405020304" pitchFamily="18" charset="0"/>
              <a:cs typeface="Times New Roman" panose="02020603050405020304" pitchFamily="18" charset="0"/>
            </a:rPr>
            <a:t>Greenhouse Gas Reporting Program </a:t>
          </a:r>
        </a:p>
        <a:p>
          <a:r>
            <a:rPr lang="en-US" sz="1100" b="0">
              <a:latin typeface="Times New Roman" panose="02020603050405020304" pitchFamily="18" charset="0"/>
              <a:cs typeface="Times New Roman" panose="02020603050405020304" pitchFamily="18" charset="0"/>
            </a:rPr>
            <a:t>700 NE Multnomah St. Suite 600 Portland, OR 97232 </a:t>
          </a:r>
        </a:p>
        <a:p>
          <a:r>
            <a:rPr lang="en-US" sz="1100" b="0">
              <a:latin typeface="Times New Roman" panose="02020603050405020304" pitchFamily="18" charset="0"/>
              <a:cs typeface="Times New Roman" panose="02020603050405020304" pitchFamily="18" charset="0"/>
            </a:rPr>
            <a:t>Phone: 800-452-4011 </a:t>
          </a:r>
        </a:p>
        <a:p>
          <a:r>
            <a:rPr lang="en-US" sz="1100" b="0">
              <a:latin typeface="Times New Roman" panose="02020603050405020304" pitchFamily="18" charset="0"/>
              <a:cs typeface="Times New Roman" panose="02020603050405020304" pitchFamily="18" charset="0"/>
            </a:rPr>
            <a:t>Email: GHGReport@deq.oregon.gov</a:t>
          </a:r>
        </a:p>
        <a:p>
          <a:r>
            <a:rPr lang="en-US" sz="1100" b="1">
              <a:latin typeface="Times New Roman" panose="02020603050405020304" pitchFamily="18" charset="0"/>
              <a:cs typeface="Times New Roman" panose="02020603050405020304" pitchFamily="18" charset="0"/>
            </a:rPr>
            <a:t> </a:t>
          </a:r>
        </a:p>
        <a:p>
          <a:r>
            <a:rPr lang="en-US" sz="1100" b="0">
              <a:latin typeface="Times New Roman" panose="02020603050405020304" pitchFamily="18" charset="0"/>
              <a:cs typeface="Times New Roman" panose="02020603050405020304" pitchFamily="18" charset="0"/>
            </a:rPr>
            <a:t> </a:t>
          </a:r>
        </a:p>
        <a:p>
          <a:r>
            <a:rPr lang="en-US" sz="1100" b="0">
              <a:latin typeface="Times New Roman" panose="02020603050405020304" pitchFamily="18" charset="0"/>
              <a:cs typeface="Times New Roman" panose="02020603050405020304" pitchFamily="18" charset="0"/>
            </a:rPr>
            <a:t>Data posted: October 2024</a:t>
          </a:r>
        </a:p>
        <a:p>
          <a:endParaRPr lang="en-US" sz="1100" b="1">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C2:D43" totalsRowShown="0" headerRowDxfId="7" dataDxfId="6">
  <sortState xmlns:xlrd2="http://schemas.microsoft.com/office/spreadsheetml/2017/richdata2" ref="C3:D43">
    <sortCondition ref="C2:C43"/>
  </sortState>
  <tableColumns count="2">
    <tableColumn id="1" xr3:uid="{00000000-0010-0000-0000-000001000000}" name="Fossil Fuel Types" dataDxfId="5"/>
    <tableColumn id="2" xr3:uid="{00000000-0010-0000-0000-000002000000}" name="Total MTCO2e/Gallon" dataDxfId="4"/>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C44:D52" totalsRowShown="0" headerRowDxfId="3" dataDxfId="2">
  <sortState xmlns:xlrd2="http://schemas.microsoft.com/office/spreadsheetml/2017/richdata2" ref="C45:D52">
    <sortCondition ref="C44:C52"/>
  </sortState>
  <tableColumns count="2">
    <tableColumn id="1" xr3:uid="{00000000-0010-0000-0100-000001000000}" name="Renewable Fuel Types2" dataDxfId="1"/>
    <tableColumn id="2" xr3:uid="{00000000-0010-0000-0100-000002000000}" name="Total CO2e/Gallon"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egon.gov/deq/about-us/Pages/titleVIaccess.aspx" TargetMode="External"/><Relationship Id="rId7" Type="http://schemas.openxmlformats.org/officeDocument/2006/relationships/table" Target="../tables/table2.xml"/><Relationship Id="rId2" Type="http://schemas.openxmlformats.org/officeDocument/2006/relationships/hyperlink" Target="https://www.oregon.gov/deq/about-us/Pages/titleVIaccess.aspx" TargetMode="External"/><Relationship Id="rId1" Type="http://schemas.openxmlformats.org/officeDocument/2006/relationships/hyperlink" Target="mailto:deqinfo@deq.state.or.us"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63"/>
  <sheetViews>
    <sheetView showGridLines="0" tabSelected="1" zoomScale="115" zoomScaleNormal="115" workbookViewId="0"/>
  </sheetViews>
  <sheetFormatPr defaultRowHeight="15" x14ac:dyDescent="0.25"/>
  <cols>
    <col min="1" max="2" width="9.140625" customWidth="1"/>
    <col min="3" max="3" width="55.42578125" bestFit="1" customWidth="1"/>
    <col min="4" max="4" width="25.42578125" customWidth="1"/>
    <col min="6" max="6" width="60.7109375" style="1" customWidth="1"/>
    <col min="7" max="7" width="28.140625" style="4" customWidth="1"/>
    <col min="8" max="8" width="11.5703125" bestFit="1" customWidth="1"/>
    <col min="10" max="10" width="56.140625" bestFit="1" customWidth="1"/>
    <col min="11" max="11" width="12" bestFit="1" customWidth="1"/>
    <col min="12" max="12" width="17.28515625" bestFit="1" customWidth="1"/>
  </cols>
  <sheetData>
    <row r="1" spans="3:12" ht="158.25" customHeight="1" x14ac:dyDescent="0.25"/>
    <row r="2" spans="3:12" ht="19.5" x14ac:dyDescent="0.25">
      <c r="C2" s="3" t="s">
        <v>0</v>
      </c>
      <c r="D2" s="3" t="s">
        <v>1</v>
      </c>
    </row>
    <row r="3" spans="3:12" x14ac:dyDescent="0.25">
      <c r="C3" s="2" t="s">
        <v>2</v>
      </c>
      <c r="D3" s="1">
        <v>1.1945712857142857E-2</v>
      </c>
      <c r="F3" s="5"/>
      <c r="G3" s="6"/>
      <c r="H3" s="7"/>
      <c r="L3" s="7"/>
    </row>
    <row r="4" spans="3:12" x14ac:dyDescent="0.25">
      <c r="C4" s="2" t="s">
        <v>3</v>
      </c>
      <c r="D4" s="1">
        <v>8.3393838095238079E-3</v>
      </c>
      <c r="F4" s="5"/>
      <c r="G4" s="6"/>
      <c r="H4" s="7"/>
      <c r="L4" s="7"/>
    </row>
    <row r="5" spans="3:12" x14ac:dyDescent="0.25">
      <c r="C5" s="2" t="s">
        <v>4</v>
      </c>
      <c r="D5" s="1">
        <v>6.7161061904761907E-3</v>
      </c>
      <c r="F5" s="5"/>
      <c r="G5" s="6"/>
      <c r="H5" s="7"/>
      <c r="L5" s="7"/>
    </row>
    <row r="6" spans="3:12" x14ac:dyDescent="0.25">
      <c r="C6" s="2" t="s">
        <v>5</v>
      </c>
      <c r="D6" s="1">
        <v>7.2877847619047618E-3</v>
      </c>
      <c r="F6" s="5"/>
      <c r="G6" s="6"/>
      <c r="H6" s="7"/>
      <c r="L6" s="7"/>
    </row>
    <row r="7" spans="3:12" x14ac:dyDescent="0.25">
      <c r="C7" s="2" t="s">
        <v>6</v>
      </c>
      <c r="D7" s="1">
        <v>8.9809590476190478E-3</v>
      </c>
      <c r="F7" s="5"/>
      <c r="G7" s="6"/>
      <c r="H7" s="7"/>
      <c r="L7" s="7"/>
    </row>
    <row r="8" spans="3:12" x14ac:dyDescent="0.25">
      <c r="C8" s="2" t="s">
        <v>7</v>
      </c>
      <c r="D8" s="1">
        <v>8.9928638095238093E-3</v>
      </c>
      <c r="F8" s="5"/>
      <c r="G8" s="6"/>
      <c r="H8" s="7"/>
      <c r="L8" s="7"/>
    </row>
    <row r="9" spans="3:12" x14ac:dyDescent="0.25">
      <c r="C9" s="2" t="s">
        <v>8</v>
      </c>
      <c r="D9" s="1">
        <v>8.9690542857142862E-3</v>
      </c>
      <c r="F9" s="5"/>
      <c r="G9" s="8"/>
      <c r="H9" s="7"/>
      <c r="L9" s="7"/>
    </row>
    <row r="10" spans="3:12" x14ac:dyDescent="0.25">
      <c r="C10" s="2" t="s">
        <v>9</v>
      </c>
      <c r="D10" s="1">
        <v>8.8047685714285721E-3</v>
      </c>
      <c r="F10" s="5"/>
      <c r="G10" s="6"/>
      <c r="H10" s="7"/>
      <c r="L10" s="7"/>
    </row>
    <row r="11" spans="3:12" x14ac:dyDescent="0.25">
      <c r="C11" s="2" t="s">
        <v>10</v>
      </c>
      <c r="D11" s="1">
        <v>8.8547685714285718E-3</v>
      </c>
      <c r="F11" s="5"/>
      <c r="G11" s="6"/>
      <c r="H11" s="7"/>
      <c r="L11" s="7"/>
    </row>
    <row r="12" spans="3:12" ht="15.75" customHeight="1" x14ac:dyDescent="0.25">
      <c r="C12" s="2" t="s">
        <v>11</v>
      </c>
      <c r="D12" s="1">
        <v>8.7547685714285707E-3</v>
      </c>
      <c r="F12" s="5"/>
      <c r="G12" s="6"/>
      <c r="H12" s="7"/>
      <c r="L12" s="7"/>
    </row>
    <row r="13" spans="3:12" ht="15.75" customHeight="1" x14ac:dyDescent="0.25">
      <c r="C13" s="2" t="s">
        <v>12</v>
      </c>
      <c r="D13" s="1">
        <v>1.099972476190476E-2</v>
      </c>
      <c r="F13" s="5"/>
      <c r="G13" s="6"/>
      <c r="H13" s="7"/>
      <c r="L13" s="7"/>
    </row>
    <row r="14" spans="3:12" ht="15.75" customHeight="1" x14ac:dyDescent="0.25">
      <c r="C14" s="2" t="s">
        <v>13</v>
      </c>
      <c r="D14" s="1">
        <v>1.0186720952380953E-2</v>
      </c>
      <c r="F14" s="5"/>
      <c r="G14" s="6"/>
      <c r="H14" s="7"/>
      <c r="L14" s="7"/>
    </row>
    <row r="15" spans="3:12" ht="15.75" customHeight="1" x14ac:dyDescent="0.25">
      <c r="C15" s="2" t="s">
        <v>14</v>
      </c>
      <c r="D15" s="1">
        <v>1.0262661428571429E-2</v>
      </c>
      <c r="F15" s="5"/>
      <c r="G15" s="6"/>
      <c r="H15" s="7"/>
      <c r="L15" s="7"/>
    </row>
    <row r="16" spans="3:12" ht="15.75" customHeight="1" x14ac:dyDescent="0.25">
      <c r="C16" s="2" t="s">
        <v>15</v>
      </c>
      <c r="D16" s="1">
        <v>1.099972476190476E-2</v>
      </c>
      <c r="F16" s="5"/>
      <c r="G16" s="6"/>
      <c r="H16" s="7"/>
      <c r="L16" s="7"/>
    </row>
    <row r="17" spans="3:12" x14ac:dyDescent="0.25">
      <c r="C17" s="2" t="s">
        <v>16</v>
      </c>
      <c r="D17" s="1">
        <v>4.0645390476190483E-3</v>
      </c>
      <c r="F17" s="5"/>
      <c r="G17" s="6"/>
      <c r="H17" s="7"/>
      <c r="L17" s="7"/>
    </row>
    <row r="18" spans="3:12" x14ac:dyDescent="0.25">
      <c r="C18" s="2" t="s">
        <v>17</v>
      </c>
      <c r="D18" s="1">
        <v>3.6798566666666668E-3</v>
      </c>
      <c r="F18" s="5"/>
      <c r="G18" s="6"/>
      <c r="H18" s="7"/>
      <c r="L18" s="7"/>
    </row>
    <row r="19" spans="3:12" x14ac:dyDescent="0.25">
      <c r="C19" s="2" t="s">
        <v>18</v>
      </c>
      <c r="D19" s="1">
        <v>8.9928638095238093E-3</v>
      </c>
      <c r="F19" s="5"/>
      <c r="G19" s="9"/>
      <c r="H19" s="7"/>
      <c r="L19" s="7"/>
    </row>
    <row r="20" spans="3:12" x14ac:dyDescent="0.25">
      <c r="C20" s="2" t="s">
        <v>19</v>
      </c>
      <c r="D20" s="1">
        <v>1.1092581904761903E-2</v>
      </c>
      <c r="F20" s="5"/>
      <c r="G20" s="6"/>
      <c r="H20" s="7"/>
      <c r="L20" s="7"/>
    </row>
    <row r="21" spans="3:12" x14ac:dyDescent="0.25">
      <c r="C21" s="2" t="s">
        <v>20</v>
      </c>
      <c r="D21" s="1">
        <v>6.4539514285714295E-3</v>
      </c>
      <c r="F21" s="5"/>
      <c r="G21" s="6"/>
      <c r="H21" s="7"/>
      <c r="L21" s="7"/>
    </row>
    <row r="22" spans="3:12" x14ac:dyDescent="0.25">
      <c r="C22" s="2" t="s">
        <v>21</v>
      </c>
      <c r="D22" s="1">
        <v>7.1208680952380941E-3</v>
      </c>
      <c r="F22" s="5"/>
      <c r="G22" s="6"/>
      <c r="H22" s="7"/>
      <c r="L22" s="7"/>
    </row>
    <row r="23" spans="3:12" x14ac:dyDescent="0.25">
      <c r="C23" s="2" t="s">
        <v>22</v>
      </c>
      <c r="D23" s="1">
        <v>1.0186470952380953E-2</v>
      </c>
      <c r="F23" s="5"/>
      <c r="G23" s="6"/>
      <c r="H23" s="7"/>
      <c r="L23" s="7"/>
    </row>
    <row r="24" spans="3:12" x14ac:dyDescent="0.25">
      <c r="C24" s="2" t="s">
        <v>23</v>
      </c>
      <c r="D24" s="1">
        <v>9.7840900000000005E-3</v>
      </c>
      <c r="F24" s="5"/>
      <c r="G24" s="6"/>
      <c r="H24" s="7"/>
      <c r="L24" s="7"/>
    </row>
    <row r="25" spans="3:12" x14ac:dyDescent="0.25">
      <c r="C25" s="2" t="s">
        <v>24</v>
      </c>
      <c r="D25" s="1">
        <v>5.7048799999999998E-3</v>
      </c>
      <c r="F25" s="5"/>
      <c r="G25" s="6"/>
      <c r="H25" s="7"/>
      <c r="L25" s="7"/>
    </row>
    <row r="26" spans="3:12" x14ac:dyDescent="0.25">
      <c r="C26" s="2" t="s">
        <v>25</v>
      </c>
      <c r="D26" s="1">
        <v>1.0732808095238095E-2</v>
      </c>
      <c r="F26" s="5"/>
      <c r="G26" s="6"/>
      <c r="H26" s="7"/>
      <c r="L26" s="7"/>
    </row>
    <row r="27" spans="3:12" x14ac:dyDescent="0.25">
      <c r="C27" s="2" t="s">
        <v>26</v>
      </c>
      <c r="D27" s="1">
        <v>8.535720952380952E-3</v>
      </c>
      <c r="F27" s="5"/>
      <c r="G27" s="6"/>
      <c r="H27" s="7"/>
      <c r="L27" s="7"/>
    </row>
    <row r="28" spans="3:12" x14ac:dyDescent="0.25">
      <c r="C28" s="2" t="s">
        <v>27</v>
      </c>
      <c r="D28" s="1">
        <v>1.0629578095238096E-2</v>
      </c>
      <c r="F28" s="5"/>
      <c r="G28" s="6"/>
      <c r="H28" s="7"/>
      <c r="L28" s="7"/>
    </row>
    <row r="29" spans="3:12" x14ac:dyDescent="0.25">
      <c r="C29" s="2" t="s">
        <v>28</v>
      </c>
      <c r="D29" s="1">
        <v>7.7314909523809525E-3</v>
      </c>
      <c r="F29" s="5"/>
      <c r="G29" s="6"/>
      <c r="H29" s="7"/>
      <c r="L29" s="7"/>
    </row>
    <row r="30" spans="3:12" x14ac:dyDescent="0.25">
      <c r="C30" s="2" t="s">
        <v>29</v>
      </c>
      <c r="D30" s="1">
        <v>8.535720952380952E-3</v>
      </c>
      <c r="F30" s="5"/>
      <c r="G30" s="6"/>
      <c r="H30" s="7"/>
      <c r="L30" s="7"/>
    </row>
    <row r="31" spans="3:12" x14ac:dyDescent="0.25">
      <c r="C31" s="2" t="s">
        <v>30</v>
      </c>
      <c r="D31" s="1">
        <v>1.4682808095238096E-2</v>
      </c>
      <c r="F31" s="5"/>
      <c r="G31" s="6"/>
      <c r="H31" s="7"/>
      <c r="L31" s="7"/>
    </row>
    <row r="32" spans="3:12" x14ac:dyDescent="0.25">
      <c r="C32" s="2" t="s">
        <v>31</v>
      </c>
      <c r="D32" s="1">
        <v>5.7597452380952381E-3</v>
      </c>
      <c r="F32" s="5"/>
      <c r="G32" s="6"/>
      <c r="H32" s="7"/>
      <c r="L32" s="7"/>
    </row>
    <row r="33" spans="3:12" x14ac:dyDescent="0.25">
      <c r="C33" s="2" t="s">
        <v>32</v>
      </c>
      <c r="D33" s="1">
        <v>6.2121261904761905E-3</v>
      </c>
      <c r="F33" s="5"/>
      <c r="G33" s="6"/>
      <c r="H33" s="7"/>
      <c r="L33" s="7"/>
    </row>
    <row r="34" spans="3:12" x14ac:dyDescent="0.25">
      <c r="C34" s="2" t="s">
        <v>33</v>
      </c>
      <c r="D34" s="1">
        <v>8.7881019047619056E-3</v>
      </c>
      <c r="F34" s="5"/>
      <c r="G34" s="6"/>
      <c r="H34" s="7"/>
      <c r="L34" s="7"/>
    </row>
    <row r="35" spans="3:12" x14ac:dyDescent="0.25">
      <c r="C35" s="2" t="s">
        <v>34</v>
      </c>
      <c r="D35" s="1">
        <v>8.7714352380952373E-3</v>
      </c>
      <c r="F35" s="10"/>
      <c r="G35" s="6"/>
      <c r="H35" s="7"/>
      <c r="L35" s="7"/>
    </row>
    <row r="36" spans="3:12" x14ac:dyDescent="0.25">
      <c r="C36" s="2" t="s">
        <v>35</v>
      </c>
      <c r="D36" s="1">
        <v>8.8095304761904754E-3</v>
      </c>
      <c r="F36" s="10"/>
      <c r="G36" s="6"/>
      <c r="H36" s="7"/>
      <c r="L36" s="7"/>
    </row>
    <row r="37" spans="3:12" x14ac:dyDescent="0.25">
      <c r="C37" s="2" t="s">
        <v>36</v>
      </c>
      <c r="D37" s="1">
        <v>8.7857209523809522E-3</v>
      </c>
      <c r="F37" s="10"/>
      <c r="G37" s="6"/>
      <c r="H37" s="7"/>
      <c r="L37" s="7"/>
    </row>
    <row r="38" spans="3:12" x14ac:dyDescent="0.25">
      <c r="C38" s="2" t="s">
        <v>37</v>
      </c>
      <c r="D38" s="1">
        <v>8.7928638095238088E-3</v>
      </c>
      <c r="F38" s="10"/>
      <c r="G38" s="6"/>
      <c r="H38" s="7"/>
      <c r="L38" s="7"/>
    </row>
    <row r="39" spans="3:12" x14ac:dyDescent="0.25">
      <c r="C39" s="2" t="s">
        <v>38</v>
      </c>
      <c r="D39" s="1">
        <v>8.7857209523809522E-3</v>
      </c>
      <c r="F39" s="10"/>
      <c r="G39" s="6"/>
      <c r="H39" s="7"/>
      <c r="L39" s="7"/>
    </row>
    <row r="40" spans="3:12" x14ac:dyDescent="0.25">
      <c r="C40" s="2" t="s">
        <v>39</v>
      </c>
      <c r="D40" s="1">
        <v>1.0243863809523811E-2</v>
      </c>
      <c r="F40" s="10"/>
      <c r="G40" s="6"/>
      <c r="H40" s="7"/>
      <c r="L40" s="7"/>
    </row>
    <row r="41" spans="3:12" x14ac:dyDescent="0.25">
      <c r="C41" s="2" t="s">
        <v>40</v>
      </c>
      <c r="D41" s="1">
        <v>1.1333308095238094E-2</v>
      </c>
      <c r="F41" s="10"/>
      <c r="G41" s="6"/>
      <c r="H41" s="7"/>
      <c r="L41" s="7"/>
    </row>
    <row r="42" spans="3:12" x14ac:dyDescent="0.25">
      <c r="C42" s="2" t="s">
        <v>41</v>
      </c>
      <c r="D42" s="1">
        <v>9.0761971428571439E-3</v>
      </c>
      <c r="F42" s="10"/>
      <c r="G42" s="6"/>
      <c r="H42" s="7"/>
      <c r="L42" s="7"/>
    </row>
    <row r="43" spans="3:12" x14ac:dyDescent="0.25">
      <c r="C43" s="2" t="s">
        <v>42</v>
      </c>
      <c r="D43" s="1">
        <v>1.1089101904761905E-2</v>
      </c>
      <c r="F43" s="10"/>
      <c r="G43" s="6"/>
      <c r="H43" s="7"/>
      <c r="L43" s="7"/>
    </row>
    <row r="44" spans="3:12" ht="19.5" x14ac:dyDescent="0.25">
      <c r="C44" s="3" t="s">
        <v>43</v>
      </c>
      <c r="D44" s="3" t="s">
        <v>44</v>
      </c>
      <c r="H44" s="7"/>
      <c r="L44" s="7"/>
    </row>
    <row r="45" spans="3:12" x14ac:dyDescent="0.25">
      <c r="C45" s="2" t="s">
        <v>45</v>
      </c>
      <c r="D45" s="1">
        <v>9.4279085714285716E-3</v>
      </c>
      <c r="F45" s="5"/>
      <c r="G45" s="6"/>
      <c r="H45" s="7"/>
      <c r="L45" s="7"/>
    </row>
    <row r="46" spans="3:12" x14ac:dyDescent="0.25">
      <c r="C46" s="2" t="s">
        <v>46</v>
      </c>
      <c r="D46" s="1">
        <v>5.7718966666666666E-3</v>
      </c>
      <c r="F46" s="5"/>
      <c r="G46" s="6"/>
      <c r="H46" s="7"/>
      <c r="L46" s="7"/>
    </row>
    <row r="47" spans="3:12" x14ac:dyDescent="0.25">
      <c r="C47" s="2" t="s">
        <v>47</v>
      </c>
      <c r="D47" s="1">
        <v>8.8731466666666665E-3</v>
      </c>
      <c r="F47" s="10"/>
      <c r="G47" s="6"/>
      <c r="H47" s="7"/>
      <c r="L47" s="7"/>
    </row>
    <row r="48" spans="3:12" x14ac:dyDescent="0.25">
      <c r="C48" s="2" t="s">
        <v>48</v>
      </c>
      <c r="D48" s="1">
        <v>1.0262661399999999E-2</v>
      </c>
      <c r="F48" s="10"/>
      <c r="G48" s="6"/>
      <c r="H48" s="7"/>
      <c r="L48" s="7"/>
    </row>
    <row r="49" spans="2:12" x14ac:dyDescent="0.25">
      <c r="C49" s="2" t="s">
        <v>49</v>
      </c>
      <c r="D49" s="1">
        <v>9.7840900000000005E-3</v>
      </c>
      <c r="H49" s="7"/>
      <c r="L49" s="7"/>
    </row>
    <row r="50" spans="2:12" x14ac:dyDescent="0.25">
      <c r="C50" s="2" t="s">
        <v>50</v>
      </c>
      <c r="D50" s="1">
        <v>8.5357209E-3</v>
      </c>
      <c r="H50" s="7"/>
      <c r="L50" s="7"/>
    </row>
    <row r="51" spans="2:12" x14ac:dyDescent="0.25">
      <c r="C51" s="2" t="s">
        <v>51</v>
      </c>
      <c r="D51" s="1">
        <v>5.7597450000000001E-3</v>
      </c>
      <c r="H51" s="7"/>
      <c r="L51" s="7"/>
    </row>
    <row r="52" spans="2:12" x14ac:dyDescent="0.25">
      <c r="C52" s="2" t="s">
        <v>52</v>
      </c>
      <c r="D52" s="1">
        <v>9.7919442857142842E-3</v>
      </c>
      <c r="F52" s="10"/>
      <c r="G52" s="6"/>
      <c r="H52" s="7"/>
      <c r="L52" s="7"/>
    </row>
    <row r="54" spans="2:12" x14ac:dyDescent="0.25">
      <c r="B54" s="13" t="s">
        <v>60</v>
      </c>
    </row>
    <row r="56" spans="2:12" ht="23.25" x14ac:dyDescent="0.25">
      <c r="B56" s="11" t="s">
        <v>53</v>
      </c>
    </row>
    <row r="57" spans="2:12" x14ac:dyDescent="0.25">
      <c r="B57" s="12" t="s">
        <v>54</v>
      </c>
    </row>
    <row r="58" spans="2:12" x14ac:dyDescent="0.25">
      <c r="B58" t="s">
        <v>55</v>
      </c>
    </row>
    <row r="59" spans="2:12" x14ac:dyDescent="0.25">
      <c r="B59" s="12" t="s">
        <v>56</v>
      </c>
    </row>
    <row r="60" spans="2:12" x14ac:dyDescent="0.25">
      <c r="B60" s="12"/>
    </row>
    <row r="61" spans="2:12" ht="23.25" x14ac:dyDescent="0.25">
      <c r="B61" s="11" t="s">
        <v>57</v>
      </c>
    </row>
    <row r="62" spans="2:12" x14ac:dyDescent="0.25">
      <c r="B62" t="s">
        <v>58</v>
      </c>
    </row>
    <row r="63" spans="2:12" x14ac:dyDescent="0.25">
      <c r="B63" s="12" t="s">
        <v>59</v>
      </c>
    </row>
  </sheetData>
  <sheetProtection algorithmName="SHA-512" hashValue="sBWU84Uxis7P1KpTCV/mnO3FQROI8PiDG/FWzvNLzmiP27zz2fHaHMAYtfDcmuCSoSwbWVFWKxZ1jver7afweQ==" saltValue="PkCF+1isdPkyAznTsKU1aQ==" spinCount="100000" sheet="1" objects="1" scenarios="1"/>
  <hyperlinks>
    <hyperlink ref="B59" r:id="rId1" xr:uid="{24C15DC2-0167-4B31-8A8B-5D6B3264DCEE}"/>
    <hyperlink ref="B63" r:id="rId2" xr:uid="{69CE621A-5683-4EA0-83B5-D912739ACE87}"/>
    <hyperlink ref="B57" r:id="rId3" xr:uid="{C5A8AD30-9BEC-4447-8FF4-F1E0765C526B}"/>
  </hyperlinks>
  <pageMargins left="0.7" right="0.7" top="0.75" bottom="0.75" header="0.3" footer="0.3"/>
  <pageSetup orientation="portrait" r:id="rId4"/>
  <drawing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AF73E-5E07-4D43-B539-7E29A56C96C6}">
  <dimension ref="A1:E6"/>
  <sheetViews>
    <sheetView workbookViewId="0"/>
  </sheetViews>
  <sheetFormatPr defaultRowHeight="15" x14ac:dyDescent="0.25"/>
  <sheetData>
    <row r="1" spans="1:5" x14ac:dyDescent="0.25">
      <c r="A1">
        <v>1500000</v>
      </c>
      <c r="B1">
        <f>A1*0.04</f>
        <v>60000</v>
      </c>
      <c r="D1">
        <v>800000</v>
      </c>
      <c r="E1">
        <f>D1*0.008</f>
        <v>6400</v>
      </c>
    </row>
    <row r="2" spans="1:5" x14ac:dyDescent="0.25">
      <c r="A2">
        <v>50000</v>
      </c>
      <c r="B2">
        <f>A2*0.03</f>
        <v>1500</v>
      </c>
      <c r="D2">
        <v>1000000</v>
      </c>
      <c r="E2">
        <f>D2*0.0016</f>
        <v>1600</v>
      </c>
    </row>
    <row r="3" spans="1:5" x14ac:dyDescent="0.25">
      <c r="A3">
        <v>300000</v>
      </c>
      <c r="B3">
        <f>A3*0.12</f>
        <v>36000</v>
      </c>
      <c r="D3">
        <v>5000</v>
      </c>
      <c r="E3">
        <f>D3*0.015</f>
        <v>75</v>
      </c>
    </row>
    <row r="4" spans="1:5" x14ac:dyDescent="0.25">
      <c r="A4">
        <v>200000</v>
      </c>
      <c r="B4">
        <f>A4*0.67</f>
        <v>134000</v>
      </c>
      <c r="E4">
        <f>SUM(E1:E3)</f>
        <v>8075</v>
      </c>
    </row>
    <row r="5" spans="1:5" x14ac:dyDescent="0.25">
      <c r="A5">
        <v>40000</v>
      </c>
      <c r="B5">
        <f>A5*0.83</f>
        <v>33200</v>
      </c>
    </row>
    <row r="6" spans="1:5" x14ac:dyDescent="0.25">
      <c r="B6">
        <f>SUM(B1:B5)</f>
        <v>264700</v>
      </c>
      <c r="E6">
        <f>(B6-E4)*(44/12)</f>
        <v>940958.33333333326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A613C8CF9DD46AC33D6D53A71F59F" ma:contentTypeVersion="4" ma:contentTypeDescription="Create a new document." ma:contentTypeScope="" ma:versionID="8358b4efa2a63de6e52f5c509538b703">
  <xsd:schema xmlns:xsd="http://www.w3.org/2001/XMLSchema" xmlns:xs="http://www.w3.org/2001/XMLSchema" xmlns:p="http://schemas.microsoft.com/office/2006/metadata/properties" xmlns:ns1="http://schemas.microsoft.com/sharepoint/v3" xmlns:ns2="122d8a75-5caa-4c72-8be8-02ac38e9d51e" xmlns:ns3="4d0624c3-f678-473a-aaed-aa14d03be472" targetNamespace="http://schemas.microsoft.com/office/2006/metadata/properties" ma:root="true" ma:fieldsID="a30d09841f08489dc7688a1428d8e1c5" ns1:_="" ns2:_="" ns3:_="">
    <xsd:import namespace="http://schemas.microsoft.com/sharepoint/v3"/>
    <xsd:import namespace="122d8a75-5caa-4c72-8be8-02ac38e9d51e"/>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Program" minOccurs="0"/>
                <xsd:element ref="ns3:SharedWithUsers" minOccurs="0"/>
                <xsd:element ref="ns2:Linked_x0020_In_x002d_Document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2d8a75-5caa-4c72-8be8-02ac38e9d51e" elementFormDefault="qualified">
    <xsd:import namespace="http://schemas.microsoft.com/office/2006/documentManagement/types"/>
    <xsd:import namespace="http://schemas.microsoft.com/office/infopath/2007/PartnerControls"/>
    <xsd:element name="Program" ma:index="10" nillable="true" ma:displayName="Program" ma:default="Select..." ma:format="Dropdown" ma:internalName="Program">
      <xsd:simpleType>
        <xsd:union memberTypes="dms:Text">
          <xsd:simpleType>
            <xsd:restriction base="dms:Choice">
              <xsd:enumeration value="Select..."/>
              <xsd:enumeration value="AQ Permits"/>
              <xsd:enumeration value="AQ Monitoring"/>
              <xsd:enumeration value="Air Toxics"/>
              <xsd:enumeration value="Air toxics emissions inventory"/>
              <xsd:enumeration value="Asbestos"/>
              <xsd:enumeration value="Burning"/>
              <xsd:enumeration value="CAAP"/>
              <xsd:enumeration value="CAO"/>
              <xsd:enumeration value="Clean Fuels"/>
              <xsd:enumeration value="Diesel"/>
              <xsd:enumeration value="Eco"/>
              <xsd:enumeration value="Gasoline"/>
              <xsd:enumeration value="GHG"/>
              <xsd:enumeration value="Heatsmart"/>
              <xsd:enumeration value="Lev/Zev/EV"/>
              <xsd:enumeration value="Odor"/>
              <xsd:enumeration value="Regional haze"/>
              <xsd:enumeration value="Wood stoves"/>
              <xsd:enumeration value="AQ Permitting"/>
            </xsd:restriction>
          </xsd:simpleType>
        </xsd:union>
      </xsd:simpleType>
    </xsd:element>
    <xsd:element name="Linked_x0020_In_x002d_Document_x003f_" ma:index="12" nillable="true" ma:displayName="Linked In-Document?" ma:default="N" ma:format="Dropdown" ma:internalName="Linked_x0020_In_x002d_Document_x003f_">
      <xsd:simpleType>
        <xsd:restriction base="dms:Choice">
          <xsd:enumeration value="Y"/>
          <xsd:enumeration value="N"/>
        </xsd:restrict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gram xmlns="122d8a75-5caa-4c72-8be8-02ac38e9d51e">GHG</Program>
    <PublishingExpirationDate xmlns="http://schemas.microsoft.com/sharepoint/v3" xsi:nil="true"/>
    <PublishingStartDate xmlns="http://schemas.microsoft.com/sharepoint/v3" xsi:nil="true"/>
    <Linked_x0020_In_x002d_Document_x003f_ xmlns="122d8a75-5caa-4c72-8be8-02ac38e9d51e">N</Linked_x0020_In_x002d_Document_x003f_>
  </documentManagement>
</p:properties>
</file>

<file path=customXml/itemProps1.xml><?xml version="1.0" encoding="utf-8"?>
<ds:datastoreItem xmlns:ds="http://schemas.openxmlformats.org/officeDocument/2006/customXml" ds:itemID="{E8FC9836-D6B1-4CE9-A539-7FA04CCE1CF5}"/>
</file>

<file path=customXml/itemProps2.xml><?xml version="1.0" encoding="utf-8"?>
<ds:datastoreItem xmlns:ds="http://schemas.openxmlformats.org/officeDocument/2006/customXml" ds:itemID="{8905381B-97F7-40BF-9077-C2904ABEC6EF}">
  <ds:schemaRefs>
    <ds:schemaRef ds:uri="http://schemas.microsoft.com/sharepoint/v3/contenttype/forms"/>
  </ds:schemaRefs>
</ds:datastoreItem>
</file>

<file path=customXml/itemProps3.xml><?xml version="1.0" encoding="utf-8"?>
<ds:datastoreItem xmlns:ds="http://schemas.openxmlformats.org/officeDocument/2006/customXml" ds:itemID="{D868C33D-0FE2-4783-AA52-EB7C7DE9E87E}">
  <ds:schemaRefs>
    <ds:schemaRef ds:uri="http://purl.org/dc/terms/"/>
    <ds:schemaRef ds:uri="http://www.w3.org/XML/1998/namespace"/>
    <ds:schemaRef ds:uri="http://purl.org/dc/elements/1.1/"/>
    <ds:schemaRef ds:uri="http://schemas.microsoft.com/sharepoint/v3"/>
    <ds:schemaRef ds:uri="http://schemas.microsoft.com/office/2006/documentManagement/types"/>
    <ds:schemaRef ds:uri="http://purl.org/dc/dcmitype/"/>
    <ds:schemaRef ds:uri="http://schemas.microsoft.com/office/2006/metadata/properties"/>
    <ds:schemaRef ds:uri="122d8a75-5caa-4c72-8be8-02ac38e9d51e"/>
    <ds:schemaRef ds:uri="http://schemas.microsoft.com/office/infopath/2007/PartnerControls"/>
    <ds:schemaRef ds:uri="http://schemas.openxmlformats.org/package/2006/metadata/core-properties"/>
    <ds:schemaRef ds:uri="4d0624c3-f678-473a-aaed-aa14d03be4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FuelTypeEFs</vt:lpstr>
      <vt:lpstr>Sheet2</vt:lpstr>
    </vt:vector>
  </TitlesOfParts>
  <Manager/>
  <Company>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Gas Emission Factors by Fuel Type</dc:title>
  <dc:subject/>
  <dc:creator>STEELE Matt;StephanieSummers</dc:creator>
  <cp:keywords/>
  <dc:description/>
  <cp:lastModifiedBy>SUMMERS Stephanie * DEQ</cp:lastModifiedBy>
  <cp:revision/>
  <dcterms:created xsi:type="dcterms:W3CDTF">2021-11-16T17:25:45Z</dcterms:created>
  <dcterms:modified xsi:type="dcterms:W3CDTF">2025-01-16T10:00:46Z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0x010100D22A613C8CF9DD46AC33D6D53A71F59F</vt:lpwstr>
  </property>
  <property fmtid="{D5CDD505-2E9C-101B-9397-08002B2CF9AE}" pid="3" name="MSIP_Label_09b73270-2993-4076-be47-9c78f42a1e84_Enabled">
    <vt:lpwstr>true</vt:lpwstr>
  </property>
  <property fmtid="{D5CDD505-2E9C-101B-9397-08002B2CF9AE}" pid="4" name="MSIP_Label_09b73270-2993-4076-be47-9c78f42a1e84_SetDate">
    <vt:lpwstr>2024-10-18T22:14:21Z</vt:lpwstr>
  </property>
  <property fmtid="{D5CDD505-2E9C-101B-9397-08002B2CF9AE}" pid="5" name="MSIP_Label_09b73270-2993-4076-be47-9c78f42a1e84_Method">
    <vt:lpwstr>Privileged</vt:lpwstr>
  </property>
  <property fmtid="{D5CDD505-2E9C-101B-9397-08002B2CF9AE}" pid="6" name="MSIP_Label_09b73270-2993-4076-be47-9c78f42a1e84_Name">
    <vt:lpwstr>Level 1 - Published (Items)</vt:lpwstr>
  </property>
  <property fmtid="{D5CDD505-2E9C-101B-9397-08002B2CF9AE}" pid="7" name="MSIP_Label_09b73270-2993-4076-be47-9c78f42a1e84_SiteId">
    <vt:lpwstr>aa3f6932-fa7c-47b4-a0ce-a598cad161cf</vt:lpwstr>
  </property>
  <property fmtid="{D5CDD505-2E9C-101B-9397-08002B2CF9AE}" pid="8" name="MSIP_Label_09b73270-2993-4076-be47-9c78f42a1e84_ActionId">
    <vt:lpwstr>83bb848b-c907-4398-9f49-1dfcb60c0575</vt:lpwstr>
  </property>
  <property fmtid="{D5CDD505-2E9C-101B-9397-08002B2CF9AE}" pid="9" name="MSIP_Label_09b73270-2993-4076-be47-9c78f42a1e84_ContentBits">
    <vt:lpwstr>0</vt:lpwstr>
  </property>
</Properties>
</file>